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1600" windowHeight="9735" firstSheet="1" activeTab="1"/>
  </bookViews>
  <sheets>
    <sheet name="Hoja1" sheetId="11" state="hidden" r:id="rId1"/>
    <sheet name="2493-CREDITO NUEVO" sheetId="20" r:id="rId2"/>
    <sheet name="3221-INTERCOMPAÑIA CSP A MN" sheetId="14" r:id="rId3"/>
    <sheet name="2494-ESTABILIDAD LABORAL" sheetId="18" r:id="rId4"/>
    <sheet name="3152-EST. LAB. INTER CSP A MN" sheetId="19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0" l="1"/>
  <c r="D10" i="20"/>
  <c r="B10" i="20" s="1"/>
  <c r="R8" i="20"/>
  <c r="R7" i="20"/>
  <c r="R4" i="20"/>
  <c r="K4" i="20"/>
  <c r="K5" i="20" s="1"/>
  <c r="J11" i="20" s="1"/>
  <c r="L11" i="20" l="1"/>
  <c r="I11" i="20"/>
  <c r="D5" i="20"/>
  <c r="E10" i="19"/>
  <c r="D10" i="19"/>
  <c r="B10" i="19"/>
  <c r="R8" i="19"/>
  <c r="R7" i="19"/>
  <c r="R4" i="19"/>
  <c r="K4" i="19"/>
  <c r="K5" i="19" s="1"/>
  <c r="E10" i="18"/>
  <c r="D10" i="18"/>
  <c r="R8" i="18"/>
  <c r="R7" i="18"/>
  <c r="R4" i="18"/>
  <c r="K4" i="18"/>
  <c r="D5" i="18" s="1"/>
  <c r="N22" i="18" s="1"/>
  <c r="N130" i="20" l="1"/>
  <c r="N122" i="20"/>
  <c r="N114" i="20"/>
  <c r="N106" i="20"/>
  <c r="N98" i="20"/>
  <c r="N90" i="20"/>
  <c r="N82" i="20"/>
  <c r="N125" i="20"/>
  <c r="N117" i="20"/>
  <c r="N109" i="20"/>
  <c r="N101" i="20"/>
  <c r="N93" i="20"/>
  <c r="N85" i="20"/>
  <c r="N128" i="20"/>
  <c r="N120" i="20"/>
  <c r="N112" i="20"/>
  <c r="N104" i="20"/>
  <c r="N96" i="20"/>
  <c r="N88" i="20"/>
  <c r="N80" i="20"/>
  <c r="N123" i="20"/>
  <c r="N115" i="20"/>
  <c r="N126" i="20"/>
  <c r="N118" i="20"/>
  <c r="N110" i="20"/>
  <c r="N102" i="20"/>
  <c r="N94" i="20"/>
  <c r="N86" i="20"/>
  <c r="N129" i="20"/>
  <c r="N121" i="20"/>
  <c r="N113" i="20"/>
  <c r="N105" i="20"/>
  <c r="N127" i="20"/>
  <c r="N111" i="20"/>
  <c r="N89" i="20"/>
  <c r="N75" i="20"/>
  <c r="N67" i="20"/>
  <c r="N59" i="20"/>
  <c r="N51" i="20"/>
  <c r="N124" i="20"/>
  <c r="N100" i="20"/>
  <c r="N84" i="20"/>
  <c r="N78" i="20"/>
  <c r="N70" i="20"/>
  <c r="N62" i="20"/>
  <c r="N54" i="20"/>
  <c r="N119" i="20"/>
  <c r="N95" i="20"/>
  <c r="N79" i="20"/>
  <c r="N73" i="20"/>
  <c r="N65" i="20"/>
  <c r="N57" i="20"/>
  <c r="N49" i="20"/>
  <c r="N116" i="20"/>
  <c r="N107" i="20"/>
  <c r="N91" i="20"/>
  <c r="N76" i="20"/>
  <c r="N68" i="20"/>
  <c r="N97" i="20"/>
  <c r="N81" i="20"/>
  <c r="N71" i="20"/>
  <c r="N63" i="20"/>
  <c r="N55" i="20"/>
  <c r="N47" i="20"/>
  <c r="N92" i="20"/>
  <c r="N74" i="20"/>
  <c r="N66" i="20"/>
  <c r="N58" i="20"/>
  <c r="N50" i="20"/>
  <c r="N64" i="20"/>
  <c r="N40" i="20"/>
  <c r="N32" i="20"/>
  <c r="N24" i="20"/>
  <c r="N103" i="20"/>
  <c r="N83" i="20"/>
  <c r="N43" i="20"/>
  <c r="N35" i="20"/>
  <c r="N27" i="20"/>
  <c r="N19" i="20"/>
  <c r="N15" i="20"/>
  <c r="N11" i="20"/>
  <c r="H11" i="20" s="1"/>
  <c r="N108" i="20"/>
  <c r="N87" i="20"/>
  <c r="N52" i="20"/>
  <c r="N46" i="20"/>
  <c r="N38" i="20"/>
  <c r="N30" i="20"/>
  <c r="N22" i="20"/>
  <c r="N60" i="20"/>
  <c r="N41" i="20"/>
  <c r="N33" i="20"/>
  <c r="N25" i="20"/>
  <c r="N16" i="20"/>
  <c r="N12" i="20"/>
  <c r="N77" i="20"/>
  <c r="N44" i="20"/>
  <c r="N36" i="20"/>
  <c r="N28" i="20"/>
  <c r="N20" i="20"/>
  <c r="N72" i="20"/>
  <c r="N53" i="20"/>
  <c r="N39" i="20"/>
  <c r="N31" i="20"/>
  <c r="N69" i="20"/>
  <c r="N61" i="20"/>
  <c r="N48" i="20"/>
  <c r="N42" i="20"/>
  <c r="N34" i="20"/>
  <c r="N29" i="20"/>
  <c r="N17" i="20"/>
  <c r="R6" i="20"/>
  <c r="N13" i="20"/>
  <c r="N56" i="20"/>
  <c r="N45" i="20"/>
  <c r="D6" i="20"/>
  <c r="N26" i="20"/>
  <c r="N99" i="20"/>
  <c r="N23" i="20"/>
  <c r="N18" i="20"/>
  <c r="N37" i="20"/>
  <c r="N14" i="20"/>
  <c r="N21" i="20"/>
  <c r="K11" i="20"/>
  <c r="J11" i="19"/>
  <c r="D5" i="19"/>
  <c r="K5" i="18"/>
  <c r="J11" i="18" s="1"/>
  <c r="N38" i="18"/>
  <c r="N40" i="18"/>
  <c r="B10" i="18"/>
  <c r="N130" i="18"/>
  <c r="N122" i="18"/>
  <c r="N114" i="18"/>
  <c r="N106" i="18"/>
  <c r="N98" i="18"/>
  <c r="N90" i="18"/>
  <c r="N82" i="18"/>
  <c r="N125" i="18"/>
  <c r="N117" i="18"/>
  <c r="N109" i="18"/>
  <c r="N101" i="18"/>
  <c r="N93" i="18"/>
  <c r="N85" i="18"/>
  <c r="N128" i="18"/>
  <c r="N120" i="18"/>
  <c r="N112" i="18"/>
  <c r="N104" i="18"/>
  <c r="N96" i="18"/>
  <c r="N88" i="18"/>
  <c r="N80" i="18"/>
  <c r="N123" i="18"/>
  <c r="N115" i="18"/>
  <c r="N107" i="18"/>
  <c r="N99" i="18"/>
  <c r="N91" i="18"/>
  <c r="N83" i="18"/>
  <c r="N126" i="18"/>
  <c r="N118" i="18"/>
  <c r="N110" i="18"/>
  <c r="N102" i="18"/>
  <c r="N94" i="18"/>
  <c r="N86" i="18"/>
  <c r="N124" i="18"/>
  <c r="N116" i="18"/>
  <c r="N108" i="18"/>
  <c r="N100" i="18"/>
  <c r="N105" i="18"/>
  <c r="N71" i="18"/>
  <c r="N63" i="18"/>
  <c r="N55" i="18"/>
  <c r="N47" i="18"/>
  <c r="N127" i="18"/>
  <c r="N95" i="18"/>
  <c r="N89" i="18"/>
  <c r="N81" i="18"/>
  <c r="N74" i="18"/>
  <c r="N66" i="18"/>
  <c r="N58" i="18"/>
  <c r="N50" i="18"/>
  <c r="N42" i="18"/>
  <c r="N129" i="18"/>
  <c r="N97" i="18"/>
  <c r="N84" i="18"/>
  <c r="N77" i="18"/>
  <c r="N69" i="18"/>
  <c r="N61" i="18"/>
  <c r="N53" i="18"/>
  <c r="N45" i="18"/>
  <c r="N119" i="18"/>
  <c r="N92" i="18"/>
  <c r="N72" i="18"/>
  <c r="N64" i="18"/>
  <c r="N56" i="18"/>
  <c r="N48" i="18"/>
  <c r="N121" i="18"/>
  <c r="N87" i="18"/>
  <c r="N75" i="18"/>
  <c r="N67" i="18"/>
  <c r="N59" i="18"/>
  <c r="N51" i="18"/>
  <c r="N113" i="18"/>
  <c r="N73" i="18"/>
  <c r="N65" i="18"/>
  <c r="N57" i="18"/>
  <c r="N49" i="18"/>
  <c r="N41" i="18"/>
  <c r="N78" i="18"/>
  <c r="N46" i="18"/>
  <c r="N33" i="18"/>
  <c r="N25" i="18"/>
  <c r="N16" i="18"/>
  <c r="N12" i="18"/>
  <c r="N68" i="18"/>
  <c r="N36" i="18"/>
  <c r="N28" i="18"/>
  <c r="N20" i="18"/>
  <c r="N70" i="18"/>
  <c r="N44" i="18"/>
  <c r="N39" i="18"/>
  <c r="N31" i="18"/>
  <c r="N23" i="18"/>
  <c r="N17" i="18"/>
  <c r="N13" i="18"/>
  <c r="R6" i="18"/>
  <c r="N60" i="18"/>
  <c r="N34" i="18"/>
  <c r="N26" i="18"/>
  <c r="N62" i="18"/>
  <c r="N37" i="18"/>
  <c r="N29" i="18"/>
  <c r="N21" i="18"/>
  <c r="N18" i="18"/>
  <c r="N14" i="18"/>
  <c r="N103" i="18"/>
  <c r="N111" i="18"/>
  <c r="N54" i="18"/>
  <c r="N43" i="18"/>
  <c r="N35" i="18"/>
  <c r="N27" i="18"/>
  <c r="N19" i="18"/>
  <c r="N15" i="18"/>
  <c r="N11" i="18"/>
  <c r="D6" i="18"/>
  <c r="N79" i="18"/>
  <c r="N76" i="18"/>
  <c r="N32" i="18"/>
  <c r="N52" i="18"/>
  <c r="N24" i="18"/>
  <c r="N30" i="18"/>
  <c r="R8" i="14"/>
  <c r="R7" i="14"/>
  <c r="R12" i="20" l="1"/>
  <c r="K6" i="20"/>
  <c r="K7" i="20" s="1"/>
  <c r="R5" i="20"/>
  <c r="G11" i="20"/>
  <c r="E11" i="20"/>
  <c r="N130" i="19"/>
  <c r="N122" i="19"/>
  <c r="N114" i="19"/>
  <c r="N106" i="19"/>
  <c r="N98" i="19"/>
  <c r="N90" i="19"/>
  <c r="N82" i="19"/>
  <c r="N125" i="19"/>
  <c r="N117" i="19"/>
  <c r="N109" i="19"/>
  <c r="N101" i="19"/>
  <c r="N93" i="19"/>
  <c r="N85" i="19"/>
  <c r="N128" i="19"/>
  <c r="N120" i="19"/>
  <c r="N112" i="19"/>
  <c r="N104" i="19"/>
  <c r="N96" i="19"/>
  <c r="N88" i="19"/>
  <c r="N80" i="19"/>
  <c r="N123" i="19"/>
  <c r="N115" i="19"/>
  <c r="N107" i="19"/>
  <c r="N99" i="19"/>
  <c r="N91" i="19"/>
  <c r="N83" i="19"/>
  <c r="N124" i="19"/>
  <c r="N116" i="19"/>
  <c r="N108" i="19"/>
  <c r="N110" i="19"/>
  <c r="N102" i="19"/>
  <c r="N86" i="19"/>
  <c r="N74" i="19"/>
  <c r="N66" i="19"/>
  <c r="N58" i="19"/>
  <c r="N50" i="19"/>
  <c r="N42" i="19"/>
  <c r="N118" i="19"/>
  <c r="N105" i="19"/>
  <c r="N97" i="19"/>
  <c r="N81" i="19"/>
  <c r="N77" i="19"/>
  <c r="N69" i="19"/>
  <c r="N61" i="19"/>
  <c r="N53" i="19"/>
  <c r="N45" i="19"/>
  <c r="N37" i="19"/>
  <c r="N126" i="19"/>
  <c r="N113" i="19"/>
  <c r="N92" i="19"/>
  <c r="N72" i="19"/>
  <c r="N64" i="19"/>
  <c r="N56" i="19"/>
  <c r="N48" i="19"/>
  <c r="N40" i="19"/>
  <c r="N121" i="19"/>
  <c r="N103" i="19"/>
  <c r="N87" i="19"/>
  <c r="N75" i="19"/>
  <c r="N67" i="19"/>
  <c r="N129" i="19"/>
  <c r="N111" i="19"/>
  <c r="N94" i="19"/>
  <c r="N78" i="19"/>
  <c r="N70" i="19"/>
  <c r="N62" i="19"/>
  <c r="N54" i="19"/>
  <c r="N55" i="19"/>
  <c r="N30" i="19"/>
  <c r="N22" i="19"/>
  <c r="N17" i="19"/>
  <c r="N13" i="19"/>
  <c r="N89" i="19"/>
  <c r="N51" i="19"/>
  <c r="N33" i="19"/>
  <c r="N25" i="19"/>
  <c r="N16" i="19"/>
  <c r="N12" i="19"/>
  <c r="N59" i="19"/>
  <c r="N119" i="19"/>
  <c r="N57" i="19"/>
  <c r="N36" i="19"/>
  <c r="N28" i="19"/>
  <c r="N20" i="19"/>
  <c r="N79" i="19"/>
  <c r="N65" i="19"/>
  <c r="N52" i="19"/>
  <c r="N31" i="19"/>
  <c r="N23" i="19"/>
  <c r="N127" i="19"/>
  <c r="N95" i="19"/>
  <c r="N73" i="19"/>
  <c r="N34" i="19"/>
  <c r="N26" i="19"/>
  <c r="N68" i="19"/>
  <c r="N47" i="19"/>
  <c r="N35" i="19"/>
  <c r="N11" i="19"/>
  <c r="R6" i="19"/>
  <c r="N100" i="19"/>
  <c r="N27" i="19"/>
  <c r="N44" i="19"/>
  <c r="N39" i="19"/>
  <c r="N49" i="19"/>
  <c r="N38" i="19"/>
  <c r="D6" i="19"/>
  <c r="N63" i="19"/>
  <c r="N24" i="19"/>
  <c r="N32" i="19"/>
  <c r="N60" i="19"/>
  <c r="N46" i="19"/>
  <c r="N41" i="19"/>
  <c r="N18" i="19"/>
  <c r="N43" i="19"/>
  <c r="N21" i="19"/>
  <c r="N15" i="19"/>
  <c r="N19" i="19"/>
  <c r="N14" i="19"/>
  <c r="N76" i="19"/>
  <c r="N71" i="19"/>
  <c r="N29" i="19"/>
  <c r="N84" i="19"/>
  <c r="L11" i="19"/>
  <c r="I11" i="19"/>
  <c r="L11" i="18"/>
  <c r="H11" i="18" s="1"/>
  <c r="I11" i="18"/>
  <c r="K6" i="18"/>
  <c r="K7" i="18" s="1"/>
  <c r="R5" i="18"/>
  <c r="R12" i="18"/>
  <c r="R4" i="14"/>
  <c r="R15" i="20" l="1"/>
  <c r="D11" i="20"/>
  <c r="H11" i="19"/>
  <c r="E11" i="19" s="1"/>
  <c r="K11" i="19"/>
  <c r="R12" i="19"/>
  <c r="R5" i="19"/>
  <c r="K6" i="19"/>
  <c r="K7" i="19" s="1"/>
  <c r="G11" i="18"/>
  <c r="E11" i="18"/>
  <c r="K11" i="18"/>
  <c r="R15" i="18"/>
  <c r="K4" i="14"/>
  <c r="D5" i="14" s="1"/>
  <c r="B11" i="20" l="1"/>
  <c r="J12" i="20"/>
  <c r="G11" i="19"/>
  <c r="R15" i="19"/>
  <c r="D11" i="19"/>
  <c r="D11" i="18"/>
  <c r="N126" i="14"/>
  <c r="N118" i="14"/>
  <c r="N110" i="14"/>
  <c r="R6" i="14"/>
  <c r="N125" i="14"/>
  <c r="N117" i="14"/>
  <c r="N109" i="14"/>
  <c r="N115" i="14"/>
  <c r="N130" i="14"/>
  <c r="N128" i="14"/>
  <c r="N120" i="14"/>
  <c r="N112" i="14"/>
  <c r="N124" i="14"/>
  <c r="N116" i="14"/>
  <c r="N108" i="14"/>
  <c r="N123" i="14"/>
  <c r="N122" i="14"/>
  <c r="N129" i="14"/>
  <c r="N121" i="14"/>
  <c r="N113" i="14"/>
  <c r="N107" i="14"/>
  <c r="N114" i="14"/>
  <c r="N127" i="14"/>
  <c r="N119" i="14"/>
  <c r="N111" i="14"/>
  <c r="E10" i="14"/>
  <c r="D10" i="14"/>
  <c r="B10" i="14" s="1"/>
  <c r="K5" i="14"/>
  <c r="J11" i="14" s="1"/>
  <c r="I12" i="20" l="1"/>
  <c r="L12" i="20"/>
  <c r="B11" i="19"/>
  <c r="J12" i="19"/>
  <c r="B11" i="18"/>
  <c r="J12" i="18"/>
  <c r="L11" i="14"/>
  <c r="I11" i="14"/>
  <c r="N105" i="14"/>
  <c r="N104" i="14"/>
  <c r="N100" i="14"/>
  <c r="N96" i="14"/>
  <c r="N92" i="14"/>
  <c r="N88" i="14"/>
  <c r="N84" i="14"/>
  <c r="N80" i="14"/>
  <c r="N76" i="14"/>
  <c r="N72" i="14"/>
  <c r="N106" i="14"/>
  <c r="N94" i="14"/>
  <c r="N86" i="14"/>
  <c r="N78" i="14"/>
  <c r="N97" i="14"/>
  <c r="N85" i="14"/>
  <c r="N81" i="14"/>
  <c r="N73" i="14"/>
  <c r="N93" i="14"/>
  <c r="N103" i="14"/>
  <c r="N99" i="14"/>
  <c r="N95" i="14"/>
  <c r="N91" i="14"/>
  <c r="N87" i="14"/>
  <c r="N83" i="14"/>
  <c r="N79" i="14"/>
  <c r="N75" i="14"/>
  <c r="N71" i="14"/>
  <c r="N102" i="14"/>
  <c r="N98" i="14"/>
  <c r="N90" i="14"/>
  <c r="N82" i="14"/>
  <c r="N74" i="14"/>
  <c r="N101" i="14"/>
  <c r="N89" i="14"/>
  <c r="N77" i="14"/>
  <c r="N67" i="14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N13" i="14"/>
  <c r="N21" i="14"/>
  <c r="N26" i="14"/>
  <c r="N63" i="14"/>
  <c r="N33" i="14"/>
  <c r="N54" i="14"/>
  <c r="N19" i="14"/>
  <c r="N56" i="14"/>
  <c r="K12" i="20" l="1"/>
  <c r="H12" i="20"/>
  <c r="L12" i="19"/>
  <c r="H12" i="19" s="1"/>
  <c r="I12" i="19"/>
  <c r="L12" i="18"/>
  <c r="I12" i="18"/>
  <c r="K6" i="14"/>
  <c r="K7" i="14" s="1"/>
  <c r="R12" i="14"/>
  <c r="R15" i="14" s="1"/>
  <c r="R5" i="14"/>
  <c r="K11" i="14"/>
  <c r="H11" i="14"/>
  <c r="G11" i="14" s="1"/>
  <c r="G12" i="20" l="1"/>
  <c r="E12" i="20"/>
  <c r="G12" i="19"/>
  <c r="E12" i="19"/>
  <c r="K12" i="19"/>
  <c r="K12" i="18"/>
  <c r="H12" i="18"/>
  <c r="E11" i="14"/>
  <c r="D11" i="14" s="1"/>
  <c r="J12" i="14" s="1"/>
  <c r="I12" i="14" s="1"/>
  <c r="D12" i="20" l="1"/>
  <c r="D12" i="19"/>
  <c r="G12" i="18"/>
  <c r="E12" i="18"/>
  <c r="B11" i="14"/>
  <c r="J13" i="20" l="1"/>
  <c r="B12" i="20"/>
  <c r="B12" i="19"/>
  <c r="J13" i="19"/>
  <c r="D12" i="18"/>
  <c r="L12" i="14"/>
  <c r="H12" i="14" s="1"/>
  <c r="I13" i="20" l="1"/>
  <c r="L13" i="20"/>
  <c r="I13" i="19"/>
  <c r="L13" i="19"/>
  <c r="B12" i="18"/>
  <c r="J13" i="18"/>
  <c r="K12" i="14"/>
  <c r="G12" i="14"/>
  <c r="E12" i="14"/>
  <c r="K13" i="20" l="1"/>
  <c r="H13" i="20"/>
  <c r="K13" i="19"/>
  <c r="H13" i="19"/>
  <c r="G13" i="19" s="1"/>
  <c r="L13" i="18"/>
  <c r="H13" i="18" s="1"/>
  <c r="I13" i="18"/>
  <c r="D12" i="14"/>
  <c r="J13" i="14" s="1"/>
  <c r="I13" i="14" s="1"/>
  <c r="G13" i="20" l="1"/>
  <c r="E13" i="20"/>
  <c r="E13" i="19"/>
  <c r="D13" i="19" s="1"/>
  <c r="G13" i="18"/>
  <c r="E13" i="18"/>
  <c r="K13" i="18"/>
  <c r="B12" i="14"/>
  <c r="D13" i="20" l="1"/>
  <c r="J14" i="19"/>
  <c r="B13" i="19"/>
  <c r="D13" i="18"/>
  <c r="L13" i="14"/>
  <c r="H13" i="14" s="1"/>
  <c r="B13" i="20" l="1"/>
  <c r="J14" i="20"/>
  <c r="I14" i="19"/>
  <c r="L14" i="19"/>
  <c r="J14" i="18"/>
  <c r="B13" i="18"/>
  <c r="G13" i="14"/>
  <c r="E13" i="14"/>
  <c r="K13" i="14"/>
  <c r="L14" i="20" l="1"/>
  <c r="H14" i="20" s="1"/>
  <c r="I14" i="20"/>
  <c r="K14" i="19"/>
  <c r="H14" i="19"/>
  <c r="G14" i="19"/>
  <c r="E14" i="19"/>
  <c r="I14" i="18"/>
  <c r="L14" i="18"/>
  <c r="H14" i="18"/>
  <c r="D13" i="14"/>
  <c r="J14" i="14" s="1"/>
  <c r="I14" i="14" s="1"/>
  <c r="G14" i="20" l="1"/>
  <c r="E14" i="20"/>
  <c r="K14" i="20"/>
  <c r="D14" i="19"/>
  <c r="K14" i="18"/>
  <c r="G14" i="18"/>
  <c r="E14" i="18"/>
  <c r="B13" i="14"/>
  <c r="D14" i="20" l="1"/>
  <c r="B14" i="19"/>
  <c r="J15" i="19"/>
  <c r="D14" i="18"/>
  <c r="L14" i="14"/>
  <c r="H14" i="14" s="1"/>
  <c r="B14" i="20" l="1"/>
  <c r="J15" i="20"/>
  <c r="L15" i="19"/>
  <c r="H15" i="19" s="1"/>
  <c r="I15" i="19"/>
  <c r="J15" i="18"/>
  <c r="B14" i="18"/>
  <c r="K14" i="14"/>
  <c r="G14" i="14"/>
  <c r="E14" i="14"/>
  <c r="L15" i="20" l="1"/>
  <c r="H15" i="20" s="1"/>
  <c r="I15" i="20"/>
  <c r="G15" i="19"/>
  <c r="E15" i="19"/>
  <c r="K15" i="19"/>
  <c r="L15" i="18"/>
  <c r="H15" i="18" s="1"/>
  <c r="I15" i="18"/>
  <c r="D14" i="14"/>
  <c r="J15" i="14" s="1"/>
  <c r="I15" i="14" s="1"/>
  <c r="G15" i="20" l="1"/>
  <c r="E15" i="20"/>
  <c r="K15" i="20"/>
  <c r="D15" i="19"/>
  <c r="G15" i="18"/>
  <c r="E15" i="18"/>
  <c r="K15" i="18"/>
  <c r="B14" i="14"/>
  <c r="D15" i="20" l="1"/>
  <c r="B15" i="19"/>
  <c r="J16" i="19"/>
  <c r="D15" i="18"/>
  <c r="L15" i="14"/>
  <c r="H15" i="14" s="1"/>
  <c r="J16" i="20" l="1"/>
  <c r="B15" i="20"/>
  <c r="L16" i="19"/>
  <c r="H16" i="19" s="1"/>
  <c r="I16" i="19"/>
  <c r="B15" i="18"/>
  <c r="J16" i="18"/>
  <c r="K15" i="14"/>
  <c r="G15" i="14"/>
  <c r="E15" i="14"/>
  <c r="I16" i="20" l="1"/>
  <c r="L16" i="20"/>
  <c r="H16" i="20"/>
  <c r="G16" i="19"/>
  <c r="E16" i="19"/>
  <c r="K16" i="19"/>
  <c r="L16" i="18"/>
  <c r="H16" i="18" s="1"/>
  <c r="I16" i="18"/>
  <c r="D15" i="14"/>
  <c r="J16" i="14" s="1"/>
  <c r="I16" i="14" s="1"/>
  <c r="K16" i="20" l="1"/>
  <c r="G16" i="20"/>
  <c r="E16" i="20"/>
  <c r="D16" i="19"/>
  <c r="G16" i="18"/>
  <c r="E16" i="18"/>
  <c r="K16" i="18"/>
  <c r="B15" i="14"/>
  <c r="D16" i="20" l="1"/>
  <c r="B16" i="19"/>
  <c r="J17" i="19"/>
  <c r="D16" i="18"/>
  <c r="L16" i="14"/>
  <c r="H16" i="14" s="1"/>
  <c r="J17" i="20" l="1"/>
  <c r="B16" i="20"/>
  <c r="I17" i="19"/>
  <c r="L17" i="19"/>
  <c r="H17" i="19" s="1"/>
  <c r="B16" i="18"/>
  <c r="J17" i="18"/>
  <c r="K16" i="14"/>
  <c r="G16" i="14"/>
  <c r="E16" i="14"/>
  <c r="I17" i="20" l="1"/>
  <c r="L17" i="20"/>
  <c r="K17" i="19"/>
  <c r="G17" i="19"/>
  <c r="E17" i="19"/>
  <c r="L17" i="18"/>
  <c r="H17" i="18" s="1"/>
  <c r="I17" i="18"/>
  <c r="D16" i="14"/>
  <c r="J17" i="14" s="1"/>
  <c r="I17" i="14" s="1"/>
  <c r="K17" i="20" l="1"/>
  <c r="H17" i="20"/>
  <c r="G17" i="20" s="1"/>
  <c r="E17" i="20"/>
  <c r="D17" i="19"/>
  <c r="G17" i="18"/>
  <c r="E17" i="18"/>
  <c r="K17" i="18"/>
  <c r="B16" i="14"/>
  <c r="D17" i="20" l="1"/>
  <c r="J18" i="19"/>
  <c r="B17" i="19"/>
  <c r="D17" i="18"/>
  <c r="L17" i="14"/>
  <c r="H17" i="14" s="1"/>
  <c r="B17" i="20" l="1"/>
  <c r="J18" i="20"/>
  <c r="I18" i="19"/>
  <c r="L18" i="19"/>
  <c r="J18" i="18"/>
  <c r="B17" i="18"/>
  <c r="G17" i="14"/>
  <c r="E17" i="14"/>
  <c r="K17" i="14"/>
  <c r="L18" i="20" l="1"/>
  <c r="H18" i="20" s="1"/>
  <c r="I18" i="20"/>
  <c r="K18" i="19"/>
  <c r="H18" i="19"/>
  <c r="G18" i="19"/>
  <c r="E18" i="19"/>
  <c r="I18" i="18"/>
  <c r="L18" i="18"/>
  <c r="H18" i="18"/>
  <c r="D17" i="14"/>
  <c r="J18" i="14" s="1"/>
  <c r="I18" i="14" s="1"/>
  <c r="G18" i="20" l="1"/>
  <c r="E18" i="20"/>
  <c r="K18" i="20"/>
  <c r="D18" i="19"/>
  <c r="K18" i="18"/>
  <c r="G18" i="18"/>
  <c r="E18" i="18"/>
  <c r="B17" i="14"/>
  <c r="D18" i="20" l="1"/>
  <c r="B18" i="19"/>
  <c r="J19" i="19"/>
  <c r="D18" i="18"/>
  <c r="L18" i="14"/>
  <c r="B18" i="20" l="1"/>
  <c r="J19" i="20"/>
  <c r="L19" i="19"/>
  <c r="H19" i="19" s="1"/>
  <c r="I19" i="19"/>
  <c r="J19" i="18"/>
  <c r="B18" i="18"/>
  <c r="K18" i="14"/>
  <c r="H18" i="14"/>
  <c r="G18" i="14" s="1"/>
  <c r="L19" i="20" l="1"/>
  <c r="H19" i="20" s="1"/>
  <c r="I19" i="20"/>
  <c r="G19" i="19"/>
  <c r="E19" i="19"/>
  <c r="K19" i="19"/>
  <c r="L19" i="18"/>
  <c r="H19" i="18" s="1"/>
  <c r="I19" i="18"/>
  <c r="E18" i="14"/>
  <c r="D18" i="14" s="1"/>
  <c r="J19" i="14" s="1"/>
  <c r="I19" i="14" s="1"/>
  <c r="G19" i="20" l="1"/>
  <c r="E19" i="20"/>
  <c r="K19" i="20"/>
  <c r="D19" i="19"/>
  <c r="G19" i="18"/>
  <c r="E19" i="18"/>
  <c r="K19" i="18"/>
  <c r="B18" i="14"/>
  <c r="D19" i="20" l="1"/>
  <c r="B19" i="19"/>
  <c r="J20" i="19"/>
  <c r="D19" i="18"/>
  <c r="L19" i="14"/>
  <c r="H19" i="14" s="1"/>
  <c r="J20" i="20" l="1"/>
  <c r="B19" i="20"/>
  <c r="L20" i="19"/>
  <c r="H20" i="19" s="1"/>
  <c r="I20" i="19"/>
  <c r="B19" i="18"/>
  <c r="J20" i="18"/>
  <c r="G19" i="14"/>
  <c r="E19" i="14"/>
  <c r="K19" i="14"/>
  <c r="I20" i="20" l="1"/>
  <c r="L20" i="20"/>
  <c r="K20" i="20" s="1"/>
  <c r="G20" i="19"/>
  <c r="E20" i="19"/>
  <c r="K20" i="19"/>
  <c r="L20" i="18"/>
  <c r="H20" i="18" s="1"/>
  <c r="I20" i="18"/>
  <c r="D19" i="14"/>
  <c r="J20" i="14" s="1"/>
  <c r="I20" i="14" s="1"/>
  <c r="H20" i="20" l="1"/>
  <c r="G20" i="20" s="1"/>
  <c r="D20" i="19"/>
  <c r="G20" i="18"/>
  <c r="E20" i="18"/>
  <c r="K20" i="18"/>
  <c r="B19" i="14"/>
  <c r="E20" i="20" l="1"/>
  <c r="D20" i="20" s="1"/>
  <c r="J21" i="19"/>
  <c r="B20" i="19"/>
  <c r="D20" i="18"/>
  <c r="L20" i="14"/>
  <c r="H20" i="14" s="1"/>
  <c r="J21" i="20" l="1"/>
  <c r="B20" i="20"/>
  <c r="I21" i="19"/>
  <c r="L21" i="19"/>
  <c r="H21" i="19"/>
  <c r="J21" i="18"/>
  <c r="B20" i="18"/>
  <c r="G20" i="14"/>
  <c r="E20" i="14"/>
  <c r="K20" i="14"/>
  <c r="L21" i="20" l="1"/>
  <c r="H21" i="20" s="1"/>
  <c r="I21" i="20"/>
  <c r="K21" i="19"/>
  <c r="G21" i="19"/>
  <c r="E21" i="19"/>
  <c r="I21" i="18"/>
  <c r="L21" i="18"/>
  <c r="D20" i="14"/>
  <c r="J21" i="14" s="1"/>
  <c r="I21" i="14" s="1"/>
  <c r="G21" i="20" l="1"/>
  <c r="E21" i="20"/>
  <c r="K21" i="20"/>
  <c r="D21" i="19"/>
  <c r="K21" i="18"/>
  <c r="H21" i="18"/>
  <c r="B20" i="14"/>
  <c r="D21" i="20" l="1"/>
  <c r="B21" i="19"/>
  <c r="J22" i="19"/>
  <c r="G21" i="18"/>
  <c r="E21" i="18"/>
  <c r="L21" i="14"/>
  <c r="B21" i="20" l="1"/>
  <c r="J22" i="20"/>
  <c r="L22" i="19"/>
  <c r="H22" i="19" s="1"/>
  <c r="I22" i="19"/>
  <c r="D21" i="18"/>
  <c r="K21" i="14"/>
  <c r="H21" i="14"/>
  <c r="E21" i="14" s="1"/>
  <c r="L22" i="20" l="1"/>
  <c r="H22" i="20" s="1"/>
  <c r="I22" i="20"/>
  <c r="G22" i="19"/>
  <c r="E22" i="19"/>
  <c r="K22" i="19"/>
  <c r="J22" i="18"/>
  <c r="B21" i="18"/>
  <c r="G21" i="14"/>
  <c r="D21" i="14"/>
  <c r="J22" i="14" s="1"/>
  <c r="I22" i="14" s="1"/>
  <c r="G22" i="20" l="1"/>
  <c r="E22" i="20"/>
  <c r="K22" i="20"/>
  <c r="D22" i="19"/>
  <c r="L22" i="18"/>
  <c r="H22" i="18" s="1"/>
  <c r="I22" i="18"/>
  <c r="B21" i="14"/>
  <c r="D22" i="20" l="1"/>
  <c r="B22" i="19"/>
  <c r="J23" i="19"/>
  <c r="G22" i="18"/>
  <c r="E22" i="18"/>
  <c r="K22" i="18"/>
  <c r="L22" i="14"/>
  <c r="H22" i="14" s="1"/>
  <c r="J23" i="20" l="1"/>
  <c r="B22" i="20"/>
  <c r="I23" i="19"/>
  <c r="L23" i="19"/>
  <c r="D22" i="18"/>
  <c r="G22" i="14"/>
  <c r="E22" i="14"/>
  <c r="K22" i="14"/>
  <c r="I23" i="20" l="1"/>
  <c r="L23" i="20"/>
  <c r="H23" i="20" s="1"/>
  <c r="K23" i="19"/>
  <c r="H23" i="19"/>
  <c r="G23" i="19" s="1"/>
  <c r="B22" i="18"/>
  <c r="J23" i="18"/>
  <c r="D22" i="14"/>
  <c r="J23" i="14" s="1"/>
  <c r="I23" i="14" s="1"/>
  <c r="K23" i="20" l="1"/>
  <c r="G23" i="20"/>
  <c r="E23" i="20"/>
  <c r="E23" i="19"/>
  <c r="D23" i="19" s="1"/>
  <c r="L23" i="18"/>
  <c r="H23" i="18" s="1"/>
  <c r="I23" i="18"/>
  <c r="B22" i="14"/>
  <c r="D23" i="20" l="1"/>
  <c r="J24" i="19"/>
  <c r="B23" i="19"/>
  <c r="G23" i="18"/>
  <c r="E23" i="18"/>
  <c r="K23" i="18"/>
  <c r="L23" i="14"/>
  <c r="H23" i="14" s="1"/>
  <c r="B23" i="20" l="1"/>
  <c r="J24" i="20"/>
  <c r="L24" i="19"/>
  <c r="H24" i="19" s="1"/>
  <c r="I24" i="19"/>
  <c r="D23" i="18"/>
  <c r="G23" i="14"/>
  <c r="E23" i="14"/>
  <c r="K23" i="14"/>
  <c r="L24" i="20" l="1"/>
  <c r="H24" i="20" s="1"/>
  <c r="I24" i="20"/>
  <c r="G24" i="19"/>
  <c r="E24" i="19"/>
  <c r="K24" i="19"/>
  <c r="J24" i="18"/>
  <c r="B23" i="18"/>
  <c r="D23" i="14"/>
  <c r="J24" i="14" s="1"/>
  <c r="I24" i="14" s="1"/>
  <c r="G24" i="20" l="1"/>
  <c r="E24" i="20"/>
  <c r="K24" i="20"/>
  <c r="D24" i="19"/>
  <c r="I24" i="18"/>
  <c r="L24" i="18"/>
  <c r="H24" i="18" s="1"/>
  <c r="B23" i="14"/>
  <c r="D24" i="20" l="1"/>
  <c r="B24" i="19"/>
  <c r="J25" i="19"/>
  <c r="G24" i="18"/>
  <c r="E24" i="18"/>
  <c r="K24" i="18"/>
  <c r="L24" i="14"/>
  <c r="H24" i="14" s="1"/>
  <c r="B24" i="20" l="1"/>
  <c r="J25" i="20"/>
  <c r="L25" i="19"/>
  <c r="I25" i="19"/>
  <c r="D24" i="18"/>
  <c r="G24" i="14"/>
  <c r="E24" i="14"/>
  <c r="K24" i="14"/>
  <c r="I25" i="20" l="1"/>
  <c r="L25" i="20"/>
  <c r="H25" i="20" s="1"/>
  <c r="K25" i="19"/>
  <c r="H25" i="19"/>
  <c r="B24" i="18"/>
  <c r="J25" i="18"/>
  <c r="D24" i="14"/>
  <c r="J25" i="14" s="1"/>
  <c r="I25" i="14" s="1"/>
  <c r="K25" i="20" l="1"/>
  <c r="G25" i="20"/>
  <c r="E25" i="20"/>
  <c r="G25" i="19"/>
  <c r="E25" i="19"/>
  <c r="L25" i="18"/>
  <c r="H25" i="18" s="1"/>
  <c r="I25" i="18"/>
  <c r="B24" i="14"/>
  <c r="D25" i="20" l="1"/>
  <c r="D25" i="19"/>
  <c r="G25" i="18"/>
  <c r="E25" i="18"/>
  <c r="K25" i="18"/>
  <c r="L25" i="14"/>
  <c r="H25" i="14" s="1"/>
  <c r="J26" i="20" l="1"/>
  <c r="B25" i="20"/>
  <c r="J26" i="19"/>
  <c r="B25" i="19"/>
  <c r="D25" i="18"/>
  <c r="K25" i="14"/>
  <c r="G25" i="14"/>
  <c r="E25" i="14"/>
  <c r="L26" i="20" l="1"/>
  <c r="H26" i="20" s="1"/>
  <c r="I26" i="20"/>
  <c r="I26" i="19"/>
  <c r="L26" i="19"/>
  <c r="H26" i="19" s="1"/>
  <c r="B25" i="18"/>
  <c r="J26" i="18"/>
  <c r="D25" i="14"/>
  <c r="J26" i="14" s="1"/>
  <c r="I26" i="14" s="1"/>
  <c r="G26" i="20" l="1"/>
  <c r="E26" i="20"/>
  <c r="K26" i="20"/>
  <c r="G26" i="19"/>
  <c r="E26" i="19"/>
  <c r="K26" i="19"/>
  <c r="I26" i="18"/>
  <c r="L26" i="18"/>
  <c r="B25" i="14"/>
  <c r="D26" i="20" l="1"/>
  <c r="D26" i="19"/>
  <c r="K26" i="18"/>
  <c r="H26" i="18"/>
  <c r="L26" i="14"/>
  <c r="B26" i="20" l="1"/>
  <c r="J27" i="20"/>
  <c r="J27" i="19"/>
  <c r="B26" i="19"/>
  <c r="G26" i="18"/>
  <c r="E26" i="18"/>
  <c r="K26" i="14"/>
  <c r="H26" i="14"/>
  <c r="G26" i="14" s="1"/>
  <c r="L27" i="20" l="1"/>
  <c r="H27" i="20" s="1"/>
  <c r="I27" i="20"/>
  <c r="L27" i="19"/>
  <c r="I27" i="19"/>
  <c r="D26" i="18"/>
  <c r="E26" i="14"/>
  <c r="D26" i="14" s="1"/>
  <c r="J27" i="14" s="1"/>
  <c r="I27" i="14" s="1"/>
  <c r="G27" i="20" l="1"/>
  <c r="E27" i="20"/>
  <c r="K27" i="20"/>
  <c r="K27" i="19"/>
  <c r="H27" i="19"/>
  <c r="J27" i="18"/>
  <c r="B26" i="18"/>
  <c r="B26" i="14"/>
  <c r="D27" i="20" l="1"/>
  <c r="G27" i="19"/>
  <c r="E27" i="19"/>
  <c r="L27" i="18"/>
  <c r="H27" i="18" s="1"/>
  <c r="I27" i="18"/>
  <c r="L27" i="14"/>
  <c r="H27" i="14" s="1"/>
  <c r="J28" i="20" l="1"/>
  <c r="B27" i="20"/>
  <c r="D27" i="19"/>
  <c r="G27" i="18"/>
  <c r="E27" i="18"/>
  <c r="K27" i="18"/>
  <c r="G27" i="14"/>
  <c r="E27" i="14"/>
  <c r="K27" i="14"/>
  <c r="I28" i="20" l="1"/>
  <c r="L28" i="20"/>
  <c r="B27" i="19"/>
  <c r="J28" i="19"/>
  <c r="D27" i="18"/>
  <c r="D27" i="14"/>
  <c r="J28" i="14" s="1"/>
  <c r="I28" i="14" s="1"/>
  <c r="K28" i="20" l="1"/>
  <c r="H28" i="20"/>
  <c r="G28" i="20" s="1"/>
  <c r="E28" i="20"/>
  <c r="L28" i="19"/>
  <c r="I28" i="19"/>
  <c r="B27" i="18"/>
  <c r="J28" i="18"/>
  <c r="B27" i="14"/>
  <c r="D28" i="20" l="1"/>
  <c r="K28" i="19"/>
  <c r="H28" i="19"/>
  <c r="L28" i="18"/>
  <c r="H28" i="18" s="1"/>
  <c r="I28" i="18"/>
  <c r="L28" i="14"/>
  <c r="H28" i="14" s="1"/>
  <c r="J29" i="20" l="1"/>
  <c r="B28" i="20"/>
  <c r="G28" i="19"/>
  <c r="E28" i="19"/>
  <c r="G28" i="18"/>
  <c r="E28" i="18"/>
  <c r="K28" i="18"/>
  <c r="G28" i="14"/>
  <c r="E28" i="14"/>
  <c r="K28" i="14"/>
  <c r="L29" i="20" l="1"/>
  <c r="I29" i="20"/>
  <c r="H29" i="20"/>
  <c r="D28" i="19"/>
  <c r="D28" i="18"/>
  <c r="D28" i="14"/>
  <c r="J29" i="14" s="1"/>
  <c r="I29" i="14" s="1"/>
  <c r="G29" i="20" l="1"/>
  <c r="E29" i="20"/>
  <c r="K29" i="20"/>
  <c r="J29" i="19"/>
  <c r="B28" i="19"/>
  <c r="J29" i="18"/>
  <c r="B28" i="18"/>
  <c r="B28" i="14"/>
  <c r="D29" i="20" l="1"/>
  <c r="I29" i="19"/>
  <c r="L29" i="19"/>
  <c r="H29" i="19"/>
  <c r="I29" i="18"/>
  <c r="L29" i="18"/>
  <c r="H29" i="18"/>
  <c r="L29" i="14"/>
  <c r="H29" i="14" s="1"/>
  <c r="B29" i="20" l="1"/>
  <c r="J30" i="20"/>
  <c r="G29" i="19"/>
  <c r="E29" i="19"/>
  <c r="K29" i="19"/>
  <c r="K29" i="18"/>
  <c r="G29" i="18"/>
  <c r="E29" i="18"/>
  <c r="K29" i="14"/>
  <c r="G29" i="14"/>
  <c r="E29" i="14"/>
  <c r="L30" i="20" l="1"/>
  <c r="H30" i="20" s="1"/>
  <c r="I30" i="20"/>
  <c r="D29" i="19"/>
  <c r="D29" i="18"/>
  <c r="D29" i="14"/>
  <c r="J30" i="14" s="1"/>
  <c r="I30" i="14" s="1"/>
  <c r="G30" i="20" l="1"/>
  <c r="E30" i="20"/>
  <c r="K30" i="20"/>
  <c r="B29" i="19"/>
  <c r="J30" i="19"/>
  <c r="J30" i="18"/>
  <c r="B29" i="18"/>
  <c r="B29" i="14"/>
  <c r="D30" i="20" l="1"/>
  <c r="L30" i="19"/>
  <c r="I30" i="19"/>
  <c r="L30" i="18"/>
  <c r="I30" i="18"/>
  <c r="H30" i="18"/>
  <c r="L30" i="14"/>
  <c r="H30" i="14" s="1"/>
  <c r="J31" i="20" l="1"/>
  <c r="B30" i="20"/>
  <c r="K30" i="19"/>
  <c r="H30" i="19"/>
  <c r="G30" i="18"/>
  <c r="E30" i="18"/>
  <c r="K30" i="18"/>
  <c r="G30" i="14"/>
  <c r="E30" i="14"/>
  <c r="K30" i="14"/>
  <c r="I31" i="20" l="1"/>
  <c r="L31" i="20"/>
  <c r="G30" i="19"/>
  <c r="E30" i="19"/>
  <c r="D30" i="18"/>
  <c r="D30" i="14"/>
  <c r="J31" i="14" s="1"/>
  <c r="I31" i="14" s="1"/>
  <c r="K31" i="20" l="1"/>
  <c r="H31" i="20"/>
  <c r="D30" i="19"/>
  <c r="B30" i="18"/>
  <c r="J31" i="18"/>
  <c r="B30" i="14"/>
  <c r="G31" i="20" l="1"/>
  <c r="E31" i="20"/>
  <c r="B30" i="19"/>
  <c r="J31" i="19"/>
  <c r="L31" i="18"/>
  <c r="H31" i="18" s="1"/>
  <c r="I31" i="18"/>
  <c r="L31" i="14"/>
  <c r="D31" i="20" l="1"/>
  <c r="I31" i="19"/>
  <c r="L31" i="19"/>
  <c r="H31" i="19"/>
  <c r="G31" i="18"/>
  <c r="E31" i="18"/>
  <c r="K31" i="18"/>
  <c r="K31" i="14"/>
  <c r="H31" i="14"/>
  <c r="G31" i="14" s="1"/>
  <c r="B31" i="20" l="1"/>
  <c r="J32" i="20"/>
  <c r="K31" i="19"/>
  <c r="G31" i="19"/>
  <c r="E31" i="19"/>
  <c r="D31" i="18"/>
  <c r="E31" i="14"/>
  <c r="D31" i="14" s="1"/>
  <c r="J32" i="14" s="1"/>
  <c r="I32" i="14" s="1"/>
  <c r="L32" i="20" l="1"/>
  <c r="I32" i="20"/>
  <c r="H32" i="20"/>
  <c r="D31" i="19"/>
  <c r="J32" i="18"/>
  <c r="B31" i="18"/>
  <c r="B31" i="14"/>
  <c r="G32" i="20" l="1"/>
  <c r="E32" i="20"/>
  <c r="K32" i="20"/>
  <c r="J32" i="19"/>
  <c r="B31" i="19"/>
  <c r="I32" i="18"/>
  <c r="L32" i="18"/>
  <c r="L32" i="14"/>
  <c r="H32" i="14" s="1"/>
  <c r="D32" i="20" l="1"/>
  <c r="L32" i="19"/>
  <c r="I32" i="19"/>
  <c r="H32" i="19"/>
  <c r="K32" i="18"/>
  <c r="H32" i="18"/>
  <c r="G32" i="14"/>
  <c r="E32" i="14"/>
  <c r="K32" i="14"/>
  <c r="B32" i="20" l="1"/>
  <c r="J33" i="20"/>
  <c r="G32" i="19"/>
  <c r="E32" i="19"/>
  <c r="K32" i="19"/>
  <c r="G32" i="18"/>
  <c r="E32" i="18"/>
  <c r="D32" i="14"/>
  <c r="J33" i="14" s="1"/>
  <c r="I33" i="14" s="1"/>
  <c r="I33" i="20" l="1"/>
  <c r="L33" i="20"/>
  <c r="D32" i="19"/>
  <c r="D32" i="18"/>
  <c r="B32" i="14"/>
  <c r="K33" i="20" l="1"/>
  <c r="H33" i="20"/>
  <c r="B32" i="19"/>
  <c r="J33" i="19"/>
  <c r="B32" i="18"/>
  <c r="J33" i="18"/>
  <c r="L33" i="14"/>
  <c r="G33" i="20" l="1"/>
  <c r="E33" i="20"/>
  <c r="L33" i="19"/>
  <c r="H33" i="19" s="1"/>
  <c r="I33" i="19"/>
  <c r="L33" i="18"/>
  <c r="H33" i="18" s="1"/>
  <c r="I33" i="18"/>
  <c r="K33" i="14"/>
  <c r="H33" i="14"/>
  <c r="G33" i="14" s="1"/>
  <c r="D33" i="20" l="1"/>
  <c r="G33" i="19"/>
  <c r="E33" i="19"/>
  <c r="K33" i="19"/>
  <c r="G33" i="18"/>
  <c r="E33" i="18"/>
  <c r="K33" i="18"/>
  <c r="E33" i="14"/>
  <c r="D33" i="14" s="1"/>
  <c r="J34" i="14" s="1"/>
  <c r="I34" i="14" s="1"/>
  <c r="J34" i="20" l="1"/>
  <c r="B33" i="20"/>
  <c r="D33" i="19"/>
  <c r="D33" i="18"/>
  <c r="B33" i="14"/>
  <c r="L34" i="20" l="1"/>
  <c r="H34" i="20" s="1"/>
  <c r="I34" i="20"/>
  <c r="J34" i="19"/>
  <c r="B33" i="19"/>
  <c r="B33" i="18"/>
  <c r="J34" i="18"/>
  <c r="L34" i="14"/>
  <c r="G34" i="20" l="1"/>
  <c r="E34" i="20"/>
  <c r="K34" i="20"/>
  <c r="I34" i="19"/>
  <c r="L34" i="19"/>
  <c r="H34" i="19" s="1"/>
  <c r="I34" i="18"/>
  <c r="L34" i="18"/>
  <c r="H34" i="18" s="1"/>
  <c r="K34" i="14"/>
  <c r="H34" i="14"/>
  <c r="G34" i="14" s="1"/>
  <c r="D34" i="20" l="1"/>
  <c r="K34" i="19"/>
  <c r="G34" i="19"/>
  <c r="E34" i="19"/>
  <c r="K34" i="18"/>
  <c r="G34" i="18"/>
  <c r="E34" i="18"/>
  <c r="E34" i="14"/>
  <c r="D34" i="14" s="1"/>
  <c r="J35" i="14" s="1"/>
  <c r="I35" i="14" s="1"/>
  <c r="B34" i="20" l="1"/>
  <c r="J35" i="20"/>
  <c r="D34" i="19"/>
  <c r="D34" i="18"/>
  <c r="B34" i="14"/>
  <c r="L35" i="20" l="1"/>
  <c r="H35" i="20" s="1"/>
  <c r="I35" i="20"/>
  <c r="J35" i="19"/>
  <c r="B34" i="19"/>
  <c r="J35" i="18"/>
  <c r="B34" i="18"/>
  <c r="L35" i="14"/>
  <c r="H35" i="14" s="1"/>
  <c r="G35" i="20" l="1"/>
  <c r="E35" i="20"/>
  <c r="K35" i="20"/>
  <c r="L35" i="19"/>
  <c r="H35" i="19" s="1"/>
  <c r="I35" i="19"/>
  <c r="L35" i="18"/>
  <c r="H35" i="18" s="1"/>
  <c r="I35" i="18"/>
  <c r="G35" i="14"/>
  <c r="E35" i="14"/>
  <c r="K35" i="14"/>
  <c r="D35" i="20" l="1"/>
  <c r="G35" i="19"/>
  <c r="E35" i="19"/>
  <c r="K35" i="19"/>
  <c r="G35" i="18"/>
  <c r="E35" i="18"/>
  <c r="K35" i="18"/>
  <c r="D35" i="14"/>
  <c r="J36" i="14" s="1"/>
  <c r="I36" i="14" s="1"/>
  <c r="J36" i="20" l="1"/>
  <c r="B35" i="20"/>
  <c r="D35" i="19"/>
  <c r="D35" i="18"/>
  <c r="B35" i="14"/>
  <c r="I36" i="20" l="1"/>
  <c r="L36" i="20"/>
  <c r="H36" i="20"/>
  <c r="B35" i="19"/>
  <c r="J36" i="19"/>
  <c r="B35" i="18"/>
  <c r="J36" i="18"/>
  <c r="L36" i="14"/>
  <c r="H36" i="14" s="1"/>
  <c r="K36" i="20" l="1"/>
  <c r="G36" i="20"/>
  <c r="E36" i="20"/>
  <c r="L36" i="19"/>
  <c r="H36" i="19" s="1"/>
  <c r="I36" i="19"/>
  <c r="L36" i="18"/>
  <c r="H36" i="18" s="1"/>
  <c r="I36" i="18"/>
  <c r="G36" i="14"/>
  <c r="E36" i="14"/>
  <c r="K36" i="14"/>
  <c r="D36" i="20" l="1"/>
  <c r="G36" i="19"/>
  <c r="E36" i="19"/>
  <c r="K36" i="19"/>
  <c r="G36" i="18"/>
  <c r="E36" i="18"/>
  <c r="K36" i="18"/>
  <c r="D36" i="14"/>
  <c r="J37" i="14" s="1"/>
  <c r="I37" i="14" s="1"/>
  <c r="J37" i="20" l="1"/>
  <c r="B36" i="20"/>
  <c r="D36" i="19"/>
  <c r="D36" i="18"/>
  <c r="B36" i="14"/>
  <c r="L37" i="20" l="1"/>
  <c r="H37" i="20" s="1"/>
  <c r="I37" i="20"/>
  <c r="J37" i="19"/>
  <c r="B36" i="19"/>
  <c r="J37" i="18"/>
  <c r="B36" i="18"/>
  <c r="L37" i="14"/>
  <c r="H37" i="14" s="1"/>
  <c r="G37" i="20" l="1"/>
  <c r="E37" i="20"/>
  <c r="K37" i="20"/>
  <c r="I37" i="19"/>
  <c r="L37" i="19"/>
  <c r="I37" i="18"/>
  <c r="L37" i="18"/>
  <c r="K37" i="18" s="1"/>
  <c r="H37" i="18"/>
  <c r="K37" i="14"/>
  <c r="G37" i="14"/>
  <c r="E37" i="14"/>
  <c r="D37" i="20" l="1"/>
  <c r="K37" i="19"/>
  <c r="H37" i="19"/>
  <c r="G37" i="19"/>
  <c r="E37" i="19"/>
  <c r="G37" i="18"/>
  <c r="E37" i="18"/>
  <c r="D37" i="14"/>
  <c r="J38" i="14" s="1"/>
  <c r="I38" i="14" s="1"/>
  <c r="B37" i="20" l="1"/>
  <c r="J38" i="20"/>
  <c r="D37" i="19"/>
  <c r="D37" i="18"/>
  <c r="B37" i="14"/>
  <c r="L38" i="20" l="1"/>
  <c r="H38" i="20" s="1"/>
  <c r="I38" i="20"/>
  <c r="J38" i="19"/>
  <c r="B37" i="19"/>
  <c r="J38" i="18"/>
  <c r="B37" i="18"/>
  <c r="L38" i="14"/>
  <c r="H38" i="14" s="1"/>
  <c r="G38" i="20" l="1"/>
  <c r="E38" i="20"/>
  <c r="K38" i="20"/>
  <c r="I38" i="19"/>
  <c r="L38" i="19"/>
  <c r="H38" i="19" s="1"/>
  <c r="L38" i="18"/>
  <c r="I38" i="18"/>
  <c r="H38" i="18"/>
  <c r="G38" i="14"/>
  <c r="E38" i="14"/>
  <c r="K38" i="14"/>
  <c r="D38" i="20" l="1"/>
  <c r="G38" i="19"/>
  <c r="E38" i="19"/>
  <c r="K38" i="19"/>
  <c r="G38" i="18"/>
  <c r="E38" i="18"/>
  <c r="K38" i="18"/>
  <c r="D38" i="14"/>
  <c r="J39" i="14" s="1"/>
  <c r="I39" i="14" s="1"/>
  <c r="J39" i="20" l="1"/>
  <c r="B38" i="20"/>
  <c r="D38" i="19"/>
  <c r="D38" i="18"/>
  <c r="B38" i="14"/>
  <c r="I39" i="20" l="1"/>
  <c r="L39" i="20"/>
  <c r="H39" i="20"/>
  <c r="J39" i="19"/>
  <c r="B38" i="19"/>
  <c r="B38" i="18"/>
  <c r="J39" i="18"/>
  <c r="L39" i="14"/>
  <c r="K39" i="20" l="1"/>
  <c r="G39" i="20"/>
  <c r="E39" i="20"/>
  <c r="L39" i="19"/>
  <c r="H39" i="19" s="1"/>
  <c r="I39" i="19"/>
  <c r="L39" i="18"/>
  <c r="H39" i="18" s="1"/>
  <c r="I39" i="18"/>
  <c r="K39" i="14"/>
  <c r="H39" i="14"/>
  <c r="G39" i="14" s="1"/>
  <c r="D39" i="20" l="1"/>
  <c r="G39" i="19"/>
  <c r="E39" i="19"/>
  <c r="K39" i="19"/>
  <c r="G39" i="18"/>
  <c r="E39" i="18"/>
  <c r="K39" i="18"/>
  <c r="E39" i="14"/>
  <c r="D39" i="14" s="1"/>
  <c r="J40" i="14" s="1"/>
  <c r="I40" i="14" s="1"/>
  <c r="B39" i="20" l="1"/>
  <c r="J40" i="20"/>
  <c r="D39" i="19"/>
  <c r="D39" i="18"/>
  <c r="B39" i="14"/>
  <c r="L40" i="20" l="1"/>
  <c r="H40" i="20" s="1"/>
  <c r="I40" i="20"/>
  <c r="B39" i="19"/>
  <c r="J40" i="19"/>
  <c r="J40" i="18"/>
  <c r="B39" i="18"/>
  <c r="L40" i="14"/>
  <c r="H40" i="14" s="1"/>
  <c r="G40" i="20" l="1"/>
  <c r="E40" i="20"/>
  <c r="K40" i="20"/>
  <c r="I40" i="19"/>
  <c r="L40" i="19"/>
  <c r="K40" i="19" s="1"/>
  <c r="I40" i="18"/>
  <c r="L40" i="18"/>
  <c r="K40" i="18" s="1"/>
  <c r="G40" i="14"/>
  <c r="E40" i="14"/>
  <c r="K40" i="14"/>
  <c r="D40" i="20" l="1"/>
  <c r="H40" i="19"/>
  <c r="G40" i="19" s="1"/>
  <c r="H40" i="18"/>
  <c r="G40" i="18" s="1"/>
  <c r="D40" i="14"/>
  <c r="J41" i="14" s="1"/>
  <c r="I41" i="14" s="1"/>
  <c r="B40" i="20" l="1"/>
  <c r="J41" i="20"/>
  <c r="E40" i="19"/>
  <c r="D40" i="19"/>
  <c r="E40" i="18"/>
  <c r="D40" i="18"/>
  <c r="B40" i="14"/>
  <c r="I41" i="20" l="1"/>
  <c r="L41" i="20"/>
  <c r="H41" i="20"/>
  <c r="J41" i="19"/>
  <c r="B40" i="19"/>
  <c r="J41" i="18"/>
  <c r="B40" i="18"/>
  <c r="L41" i="14"/>
  <c r="H41" i="14" s="1"/>
  <c r="G41" i="20" l="1"/>
  <c r="E41" i="20"/>
  <c r="K41" i="20"/>
  <c r="I41" i="19"/>
  <c r="L41" i="19"/>
  <c r="L41" i="18"/>
  <c r="H41" i="18" s="1"/>
  <c r="I41" i="18"/>
  <c r="G41" i="14"/>
  <c r="E41" i="14"/>
  <c r="K41" i="14"/>
  <c r="D41" i="20" l="1"/>
  <c r="K41" i="19"/>
  <c r="H41" i="19"/>
  <c r="G41" i="19"/>
  <c r="E41" i="19"/>
  <c r="G41" i="18"/>
  <c r="E41" i="18"/>
  <c r="K41" i="18"/>
  <c r="D41" i="14"/>
  <c r="J42" i="14" s="1"/>
  <c r="I42" i="14" s="1"/>
  <c r="J42" i="20" l="1"/>
  <c r="B41" i="20"/>
  <c r="D41" i="19"/>
  <c r="D41" i="18"/>
  <c r="B41" i="14"/>
  <c r="L42" i="20" l="1"/>
  <c r="H42" i="20" s="1"/>
  <c r="I42" i="20"/>
  <c r="B41" i="19"/>
  <c r="J42" i="19"/>
  <c r="B41" i="18"/>
  <c r="J42" i="18"/>
  <c r="L42" i="14"/>
  <c r="G42" i="20" l="1"/>
  <c r="E42" i="20"/>
  <c r="K42" i="20"/>
  <c r="L42" i="19"/>
  <c r="H42" i="19" s="1"/>
  <c r="I42" i="19"/>
  <c r="L42" i="18"/>
  <c r="H42" i="18" s="1"/>
  <c r="I42" i="18"/>
  <c r="K42" i="14"/>
  <c r="H42" i="14"/>
  <c r="G42" i="14" s="1"/>
  <c r="D42" i="20" l="1"/>
  <c r="G42" i="19"/>
  <c r="E42" i="19"/>
  <c r="K42" i="19"/>
  <c r="G42" i="18"/>
  <c r="E42" i="18"/>
  <c r="K42" i="18"/>
  <c r="E42" i="14"/>
  <c r="D42" i="14" s="1"/>
  <c r="J43" i="14" s="1"/>
  <c r="I43" i="14" s="1"/>
  <c r="B42" i="20" l="1"/>
  <c r="J43" i="20"/>
  <c r="D42" i="19"/>
  <c r="D42" i="18"/>
  <c r="B42" i="14"/>
  <c r="L43" i="20" l="1"/>
  <c r="H43" i="20" s="1"/>
  <c r="I43" i="20"/>
  <c r="J43" i="19"/>
  <c r="B42" i="19"/>
  <c r="J43" i="18"/>
  <c r="B42" i="18"/>
  <c r="L43" i="14"/>
  <c r="H43" i="14" s="1"/>
  <c r="G43" i="20" l="1"/>
  <c r="E43" i="20"/>
  <c r="K43" i="20"/>
  <c r="I43" i="19"/>
  <c r="L43" i="19"/>
  <c r="H43" i="19"/>
  <c r="I43" i="18"/>
  <c r="L43" i="18"/>
  <c r="G43" i="14"/>
  <c r="E43" i="14"/>
  <c r="K43" i="14"/>
  <c r="D43" i="20" l="1"/>
  <c r="K43" i="19"/>
  <c r="G43" i="19"/>
  <c r="E43" i="19"/>
  <c r="K43" i="18"/>
  <c r="H43" i="18"/>
  <c r="E43" i="18" s="1"/>
  <c r="D43" i="14"/>
  <c r="J44" i="14" s="1"/>
  <c r="I44" i="14" s="1"/>
  <c r="J44" i="20" l="1"/>
  <c r="B43" i="20"/>
  <c r="D43" i="19"/>
  <c r="G43" i="18"/>
  <c r="D43" i="18"/>
  <c r="B43" i="14"/>
  <c r="I44" i="20" l="1"/>
  <c r="L44" i="20"/>
  <c r="H44" i="20" s="1"/>
  <c r="J44" i="19"/>
  <c r="B43" i="19"/>
  <c r="J44" i="18"/>
  <c r="B43" i="18"/>
  <c r="L44" i="14"/>
  <c r="H44" i="14" s="1"/>
  <c r="G44" i="20" l="1"/>
  <c r="E44" i="20"/>
  <c r="K44" i="20"/>
  <c r="L44" i="19"/>
  <c r="I44" i="19"/>
  <c r="H44" i="19"/>
  <c r="L44" i="18"/>
  <c r="H44" i="18" s="1"/>
  <c r="I44" i="18"/>
  <c r="G44" i="14"/>
  <c r="E44" i="14"/>
  <c r="K44" i="14"/>
  <c r="D44" i="20" l="1"/>
  <c r="G44" i="19"/>
  <c r="E44" i="19"/>
  <c r="K44" i="19"/>
  <c r="G44" i="18"/>
  <c r="E44" i="18"/>
  <c r="K44" i="18"/>
  <c r="D44" i="14"/>
  <c r="J45" i="14" s="1"/>
  <c r="I45" i="14" s="1"/>
  <c r="J45" i="20" l="1"/>
  <c r="B44" i="20"/>
  <c r="D44" i="19"/>
  <c r="D44" i="18"/>
  <c r="B44" i="14"/>
  <c r="L45" i="20" l="1"/>
  <c r="H45" i="20" s="1"/>
  <c r="I45" i="20"/>
  <c r="B44" i="19"/>
  <c r="J45" i="19"/>
  <c r="B44" i="18"/>
  <c r="J45" i="18"/>
  <c r="L45" i="14"/>
  <c r="G45" i="20" l="1"/>
  <c r="E45" i="20"/>
  <c r="K45" i="20"/>
  <c r="I45" i="19"/>
  <c r="L45" i="19"/>
  <c r="H45" i="19"/>
  <c r="I45" i="18"/>
  <c r="L45" i="18"/>
  <c r="H45" i="18"/>
  <c r="K45" i="14"/>
  <c r="H45" i="14"/>
  <c r="G45" i="14" s="1"/>
  <c r="D45" i="20" l="1"/>
  <c r="K45" i="19"/>
  <c r="G45" i="19"/>
  <c r="E45" i="19"/>
  <c r="K45" i="18"/>
  <c r="G45" i="18"/>
  <c r="E45" i="18"/>
  <c r="E45" i="14"/>
  <c r="D45" i="14" s="1"/>
  <c r="J46" i="14" s="1"/>
  <c r="I46" i="14" s="1"/>
  <c r="B45" i="20" l="1"/>
  <c r="J46" i="20"/>
  <c r="D45" i="19"/>
  <c r="D45" i="18"/>
  <c r="B45" i="14"/>
  <c r="L46" i="20" l="1"/>
  <c r="I46" i="20"/>
  <c r="H46" i="20"/>
  <c r="J46" i="19"/>
  <c r="B45" i="19"/>
  <c r="J46" i="18"/>
  <c r="B45" i="18"/>
  <c r="L46" i="14"/>
  <c r="H46" i="14" s="1"/>
  <c r="G46" i="20" l="1"/>
  <c r="E46" i="20"/>
  <c r="K46" i="20"/>
  <c r="I46" i="19"/>
  <c r="L46" i="19"/>
  <c r="I46" i="18"/>
  <c r="L46" i="18"/>
  <c r="H46" i="18"/>
  <c r="G46" i="14"/>
  <c r="E46" i="14"/>
  <c r="K46" i="14"/>
  <c r="D46" i="20" l="1"/>
  <c r="K46" i="19"/>
  <c r="H46" i="19"/>
  <c r="G46" i="18"/>
  <c r="E46" i="18"/>
  <c r="K46" i="18"/>
  <c r="D46" i="14"/>
  <c r="J47" i="14" s="1"/>
  <c r="I47" i="14" s="1"/>
  <c r="J47" i="20" l="1"/>
  <c r="B46" i="20"/>
  <c r="G46" i="19"/>
  <c r="E46" i="19"/>
  <c r="D46" i="18"/>
  <c r="B46" i="14"/>
  <c r="I47" i="20" l="1"/>
  <c r="L47" i="20"/>
  <c r="D46" i="19"/>
  <c r="B46" i="18"/>
  <c r="J47" i="18"/>
  <c r="L47" i="14"/>
  <c r="K47" i="20" l="1"/>
  <c r="H47" i="20"/>
  <c r="G47" i="20"/>
  <c r="E47" i="20"/>
  <c r="J47" i="19"/>
  <c r="B46" i="19"/>
  <c r="L47" i="18"/>
  <c r="H47" i="18" s="1"/>
  <c r="I47" i="18"/>
  <c r="K47" i="14"/>
  <c r="H47" i="14"/>
  <c r="G47" i="14" s="1"/>
  <c r="D47" i="20" l="1"/>
  <c r="L47" i="19"/>
  <c r="H47" i="19" s="1"/>
  <c r="I47" i="19"/>
  <c r="G47" i="18"/>
  <c r="E47" i="18"/>
  <c r="K47" i="18"/>
  <c r="E47" i="14"/>
  <c r="D47" i="14" s="1"/>
  <c r="J48" i="14" s="1"/>
  <c r="I48" i="14" s="1"/>
  <c r="B47" i="20" l="1"/>
  <c r="J48" i="20"/>
  <c r="G47" i="19"/>
  <c r="E47" i="19"/>
  <c r="K47" i="19"/>
  <c r="D47" i="18"/>
  <c r="B47" i="14"/>
  <c r="L48" i="20" l="1"/>
  <c r="H48" i="20" s="1"/>
  <c r="I48" i="20"/>
  <c r="D47" i="19"/>
  <c r="B47" i="18"/>
  <c r="J48" i="18"/>
  <c r="L48" i="14"/>
  <c r="H48" i="14" s="1"/>
  <c r="G48" i="20" l="1"/>
  <c r="E48" i="20"/>
  <c r="K48" i="20"/>
  <c r="B47" i="19"/>
  <c r="J48" i="19"/>
  <c r="I48" i="18"/>
  <c r="L48" i="18"/>
  <c r="K48" i="18" s="1"/>
  <c r="H48" i="18"/>
  <c r="G48" i="14"/>
  <c r="E48" i="14"/>
  <c r="K48" i="14"/>
  <c r="D48" i="20" l="1"/>
  <c r="I48" i="19"/>
  <c r="L48" i="19"/>
  <c r="G48" i="18"/>
  <c r="E48" i="18"/>
  <c r="D48" i="14"/>
  <c r="J49" i="14" s="1"/>
  <c r="I49" i="14" s="1"/>
  <c r="B48" i="20" l="1"/>
  <c r="J49" i="20"/>
  <c r="K48" i="19"/>
  <c r="H48" i="19"/>
  <c r="D48" i="18"/>
  <c r="B48" i="14"/>
  <c r="L49" i="20" l="1"/>
  <c r="H49" i="20" s="1"/>
  <c r="I49" i="20"/>
  <c r="G48" i="19"/>
  <c r="E48" i="19"/>
  <c r="J49" i="18"/>
  <c r="B48" i="18"/>
  <c r="L49" i="14"/>
  <c r="H49" i="14" s="1"/>
  <c r="G49" i="20" l="1"/>
  <c r="E49" i="20"/>
  <c r="K49" i="20"/>
  <c r="D48" i="19"/>
  <c r="L49" i="18"/>
  <c r="H49" i="18" s="1"/>
  <c r="I49" i="18"/>
  <c r="G49" i="14"/>
  <c r="E49" i="14"/>
  <c r="K49" i="14"/>
  <c r="D49" i="20" l="1"/>
  <c r="J49" i="19"/>
  <c r="B48" i="19"/>
  <c r="K49" i="18"/>
  <c r="G49" i="18"/>
  <c r="E49" i="18"/>
  <c r="D49" i="14"/>
  <c r="J50" i="14" s="1"/>
  <c r="I50" i="14" s="1"/>
  <c r="J50" i="20" l="1"/>
  <c r="B49" i="20"/>
  <c r="I49" i="19"/>
  <c r="L49" i="19"/>
  <c r="D49" i="18"/>
  <c r="B49" i="14"/>
  <c r="I50" i="20" l="1"/>
  <c r="L50" i="20"/>
  <c r="H50" i="20"/>
  <c r="K49" i="19"/>
  <c r="H49" i="19"/>
  <c r="B49" i="18"/>
  <c r="J50" i="18"/>
  <c r="L50" i="14"/>
  <c r="H50" i="14" s="1"/>
  <c r="K50" i="20" l="1"/>
  <c r="G50" i="20"/>
  <c r="E50" i="20"/>
  <c r="G49" i="19"/>
  <c r="E49" i="19"/>
  <c r="L50" i="18"/>
  <c r="I50" i="18"/>
  <c r="H50" i="18"/>
  <c r="K50" i="14"/>
  <c r="G50" i="14"/>
  <c r="E50" i="14"/>
  <c r="D50" i="20" l="1"/>
  <c r="D49" i="19"/>
  <c r="G50" i="18"/>
  <c r="E50" i="18"/>
  <c r="K50" i="18"/>
  <c r="D50" i="14"/>
  <c r="J51" i="14" s="1"/>
  <c r="I51" i="14" s="1"/>
  <c r="B50" i="20" l="1"/>
  <c r="J51" i="20"/>
  <c r="B49" i="19"/>
  <c r="J50" i="19"/>
  <c r="D50" i="18"/>
  <c r="B50" i="14"/>
  <c r="L51" i="20" l="1"/>
  <c r="H51" i="20" s="1"/>
  <c r="I51" i="20"/>
  <c r="L50" i="19"/>
  <c r="I50" i="19"/>
  <c r="J51" i="18"/>
  <c r="B50" i="18"/>
  <c r="L51" i="14"/>
  <c r="H51" i="14" s="1"/>
  <c r="G51" i="20" l="1"/>
  <c r="E51" i="20"/>
  <c r="K51" i="20"/>
  <c r="K50" i="19"/>
  <c r="H50" i="19"/>
  <c r="I51" i="18"/>
  <c r="L51" i="18"/>
  <c r="K51" i="18" s="1"/>
  <c r="G51" i="14"/>
  <c r="E51" i="14"/>
  <c r="K51" i="14"/>
  <c r="D51" i="20" l="1"/>
  <c r="G50" i="19"/>
  <c r="E50" i="19"/>
  <c r="H51" i="18"/>
  <c r="G51" i="18" s="1"/>
  <c r="E51" i="18"/>
  <c r="D51" i="14"/>
  <c r="J52" i="14" s="1"/>
  <c r="I52" i="14" s="1"/>
  <c r="B51" i="20" l="1"/>
  <c r="J52" i="20"/>
  <c r="D50" i="19"/>
  <c r="D51" i="18"/>
  <c r="B51" i="14"/>
  <c r="I52" i="20" l="1"/>
  <c r="L52" i="20"/>
  <c r="H52" i="20"/>
  <c r="J51" i="19"/>
  <c r="B50" i="19"/>
  <c r="J52" i="18"/>
  <c r="B51" i="18"/>
  <c r="L52" i="14"/>
  <c r="H52" i="14" s="1"/>
  <c r="K52" i="20" l="1"/>
  <c r="G52" i="20"/>
  <c r="E52" i="20"/>
  <c r="I51" i="19"/>
  <c r="L51" i="19"/>
  <c r="H51" i="19" s="1"/>
  <c r="L52" i="18"/>
  <c r="H52" i="18" s="1"/>
  <c r="I52" i="18"/>
  <c r="G52" i="14"/>
  <c r="E52" i="14"/>
  <c r="K52" i="14"/>
  <c r="D52" i="20" l="1"/>
  <c r="K51" i="19"/>
  <c r="G51" i="19"/>
  <c r="E51" i="19"/>
  <c r="G52" i="18"/>
  <c r="E52" i="18"/>
  <c r="K52" i="18"/>
  <c r="D52" i="14"/>
  <c r="J53" i="14" s="1"/>
  <c r="I53" i="14" s="1"/>
  <c r="J53" i="20" l="1"/>
  <c r="B52" i="20"/>
  <c r="D51" i="19"/>
  <c r="D52" i="18"/>
  <c r="B52" i="14"/>
  <c r="L53" i="20" l="1"/>
  <c r="H53" i="20" s="1"/>
  <c r="I53" i="20"/>
  <c r="J52" i="19"/>
  <c r="B51" i="19"/>
  <c r="B52" i="18"/>
  <c r="J53" i="18"/>
  <c r="L53" i="14"/>
  <c r="G53" i="20" l="1"/>
  <c r="E53" i="20"/>
  <c r="K53" i="20"/>
  <c r="L52" i="19"/>
  <c r="H52" i="19" s="1"/>
  <c r="I52" i="19"/>
  <c r="L53" i="18"/>
  <c r="I53" i="18"/>
  <c r="H53" i="18"/>
  <c r="K53" i="14"/>
  <c r="H53" i="14"/>
  <c r="G53" i="14" s="1"/>
  <c r="D53" i="20" l="1"/>
  <c r="G52" i="19"/>
  <c r="E52" i="19"/>
  <c r="K52" i="19"/>
  <c r="G53" i="18"/>
  <c r="E53" i="18"/>
  <c r="K53" i="18"/>
  <c r="E53" i="14"/>
  <c r="D53" i="14" s="1"/>
  <c r="J54" i="14" s="1"/>
  <c r="I54" i="14" s="1"/>
  <c r="B53" i="20" l="1"/>
  <c r="J54" i="20"/>
  <c r="D52" i="19"/>
  <c r="D53" i="18"/>
  <c r="B53" i="14"/>
  <c r="L54" i="20" l="1"/>
  <c r="H54" i="20" s="1"/>
  <c r="I54" i="20"/>
  <c r="B52" i="19"/>
  <c r="J53" i="19"/>
  <c r="J54" i="18"/>
  <c r="B53" i="18"/>
  <c r="L54" i="14"/>
  <c r="H54" i="14" s="1"/>
  <c r="G54" i="20" l="1"/>
  <c r="E54" i="20"/>
  <c r="K54" i="20"/>
  <c r="L53" i="19"/>
  <c r="I53" i="19"/>
  <c r="I54" i="18"/>
  <c r="L54" i="18"/>
  <c r="G54" i="14"/>
  <c r="E54" i="14"/>
  <c r="K54" i="14"/>
  <c r="D54" i="20" l="1"/>
  <c r="K53" i="19"/>
  <c r="H53" i="19"/>
  <c r="K54" i="18"/>
  <c r="H54" i="18"/>
  <c r="G54" i="18"/>
  <c r="E54" i="18"/>
  <c r="D54" i="14"/>
  <c r="J55" i="14" s="1"/>
  <c r="I55" i="14" s="1"/>
  <c r="J55" i="20" l="1"/>
  <c r="B54" i="20"/>
  <c r="G53" i="19"/>
  <c r="E53" i="19"/>
  <c r="D54" i="18"/>
  <c r="B54" i="14"/>
  <c r="I55" i="20" l="1"/>
  <c r="L55" i="20"/>
  <c r="D53" i="19"/>
  <c r="B54" i="18"/>
  <c r="J55" i="18"/>
  <c r="L55" i="14"/>
  <c r="K55" i="20" l="1"/>
  <c r="H55" i="20"/>
  <c r="G55" i="20" s="1"/>
  <c r="J54" i="19"/>
  <c r="B53" i="19"/>
  <c r="L55" i="18"/>
  <c r="I55" i="18"/>
  <c r="K55" i="14"/>
  <c r="H55" i="14"/>
  <c r="G55" i="14" s="1"/>
  <c r="E55" i="20" l="1"/>
  <c r="D55" i="20" s="1"/>
  <c r="I54" i="19"/>
  <c r="L54" i="19"/>
  <c r="H54" i="19" s="1"/>
  <c r="K55" i="18"/>
  <c r="H55" i="18"/>
  <c r="E55" i="14"/>
  <c r="D55" i="14" s="1"/>
  <c r="J56" i="14" s="1"/>
  <c r="I56" i="14" s="1"/>
  <c r="J56" i="20" l="1"/>
  <c r="B55" i="20"/>
  <c r="G54" i="19"/>
  <c r="E54" i="19"/>
  <c r="K54" i="19"/>
  <c r="G55" i="18"/>
  <c r="E55" i="18"/>
  <c r="B55" i="14"/>
  <c r="L56" i="20" l="1"/>
  <c r="H56" i="20" s="1"/>
  <c r="I56" i="20"/>
  <c r="D54" i="19"/>
  <c r="D55" i="18"/>
  <c r="L56" i="14"/>
  <c r="H56" i="14" s="1"/>
  <c r="G56" i="20" l="1"/>
  <c r="E56" i="20"/>
  <c r="K56" i="20"/>
  <c r="J55" i="19"/>
  <c r="B54" i="19"/>
  <c r="B55" i="18"/>
  <c r="J56" i="18"/>
  <c r="G56" i="14"/>
  <c r="E56" i="14"/>
  <c r="K56" i="14"/>
  <c r="D56" i="20" l="1"/>
  <c r="L55" i="19"/>
  <c r="I55" i="19"/>
  <c r="H55" i="19"/>
  <c r="I56" i="18"/>
  <c r="L56" i="18"/>
  <c r="K56" i="18" s="1"/>
  <c r="D56" i="14"/>
  <c r="J57" i="14" s="1"/>
  <c r="I57" i="14" s="1"/>
  <c r="B56" i="20" l="1"/>
  <c r="J57" i="20"/>
  <c r="G55" i="19"/>
  <c r="E55" i="19"/>
  <c r="K55" i="19"/>
  <c r="H56" i="18"/>
  <c r="B56" i="14"/>
  <c r="L57" i="20" l="1"/>
  <c r="I57" i="20"/>
  <c r="H57" i="20"/>
  <c r="D55" i="19"/>
  <c r="G56" i="18"/>
  <c r="E56" i="18"/>
  <c r="L57" i="14"/>
  <c r="H57" i="14" s="1"/>
  <c r="G57" i="20" l="1"/>
  <c r="E57" i="20"/>
  <c r="K57" i="20"/>
  <c r="B55" i="19"/>
  <c r="J56" i="19"/>
  <c r="D56" i="18"/>
  <c r="G57" i="14"/>
  <c r="E57" i="14"/>
  <c r="K57" i="14"/>
  <c r="D57" i="20" l="1"/>
  <c r="L56" i="19"/>
  <c r="I56" i="19"/>
  <c r="H56" i="19"/>
  <c r="J57" i="18"/>
  <c r="B56" i="18"/>
  <c r="D57" i="14"/>
  <c r="J58" i="14" s="1"/>
  <c r="I58" i="14" s="1"/>
  <c r="J58" i="20" l="1"/>
  <c r="B57" i="20"/>
  <c r="G56" i="19"/>
  <c r="E56" i="19"/>
  <c r="K56" i="19"/>
  <c r="L57" i="18"/>
  <c r="I57" i="18"/>
  <c r="H57" i="18"/>
  <c r="B57" i="14"/>
  <c r="I58" i="20" l="1"/>
  <c r="L58" i="20"/>
  <c r="D56" i="19"/>
  <c r="G57" i="18"/>
  <c r="E57" i="18"/>
  <c r="K57" i="18"/>
  <c r="L58" i="14"/>
  <c r="K58" i="20" l="1"/>
  <c r="H58" i="20"/>
  <c r="G58" i="20" s="1"/>
  <c r="J57" i="19"/>
  <c r="B56" i="19"/>
  <c r="D57" i="18"/>
  <c r="K58" i="14"/>
  <c r="H58" i="14"/>
  <c r="G58" i="14" s="1"/>
  <c r="E58" i="20" l="1"/>
  <c r="D58" i="20" s="1"/>
  <c r="I57" i="19"/>
  <c r="L57" i="19"/>
  <c r="H57" i="19"/>
  <c r="B57" i="18"/>
  <c r="J58" i="18"/>
  <c r="E58" i="14"/>
  <c r="D58" i="14" s="1"/>
  <c r="J59" i="14" s="1"/>
  <c r="I59" i="14" s="1"/>
  <c r="B58" i="20" l="1"/>
  <c r="J59" i="20"/>
  <c r="G57" i="19"/>
  <c r="E57" i="19"/>
  <c r="K57" i="19"/>
  <c r="L58" i="18"/>
  <c r="H58" i="18" s="1"/>
  <c r="I58" i="18"/>
  <c r="B58" i="14"/>
  <c r="L59" i="20" l="1"/>
  <c r="H59" i="20" s="1"/>
  <c r="I59" i="20"/>
  <c r="D57" i="19"/>
  <c r="G58" i="18"/>
  <c r="E58" i="18"/>
  <c r="K58" i="18"/>
  <c r="L59" i="14"/>
  <c r="H59" i="14" s="1"/>
  <c r="G59" i="20" l="1"/>
  <c r="E59" i="20"/>
  <c r="K59" i="20"/>
  <c r="B57" i="19"/>
  <c r="J58" i="19"/>
  <c r="D58" i="18"/>
  <c r="G59" i="14"/>
  <c r="E59" i="14"/>
  <c r="K59" i="14"/>
  <c r="D59" i="20" l="1"/>
  <c r="L58" i="19"/>
  <c r="I58" i="19"/>
  <c r="H58" i="19"/>
  <c r="J59" i="18"/>
  <c r="B58" i="18"/>
  <c r="D59" i="14"/>
  <c r="J60" i="14" s="1"/>
  <c r="I60" i="14" s="1"/>
  <c r="B59" i="20" l="1"/>
  <c r="J60" i="20"/>
  <c r="G58" i="19"/>
  <c r="E58" i="19"/>
  <c r="K58" i="19"/>
  <c r="I59" i="18"/>
  <c r="L59" i="18"/>
  <c r="B59" i="14"/>
  <c r="I60" i="20" l="1"/>
  <c r="L60" i="20"/>
  <c r="H60" i="20" s="1"/>
  <c r="D58" i="19"/>
  <c r="K59" i="18"/>
  <c r="H59" i="18"/>
  <c r="L60" i="14"/>
  <c r="H60" i="14" s="1"/>
  <c r="K60" i="20" l="1"/>
  <c r="G60" i="20"/>
  <c r="E60" i="20"/>
  <c r="J59" i="19"/>
  <c r="B58" i="19"/>
  <c r="G59" i="18"/>
  <c r="E59" i="18"/>
  <c r="G60" i="14"/>
  <c r="E60" i="14"/>
  <c r="K60" i="14"/>
  <c r="D60" i="20" l="1"/>
  <c r="I59" i="19"/>
  <c r="L59" i="19"/>
  <c r="K59" i="19" s="1"/>
  <c r="D59" i="18"/>
  <c r="D60" i="14"/>
  <c r="J61" i="14" s="1"/>
  <c r="I61" i="14" s="1"/>
  <c r="J61" i="20" l="1"/>
  <c r="B60" i="20"/>
  <c r="H59" i="19"/>
  <c r="J60" i="18"/>
  <c r="B59" i="18"/>
  <c r="B60" i="14"/>
  <c r="L61" i="20" l="1"/>
  <c r="H61" i="20" s="1"/>
  <c r="I61" i="20"/>
  <c r="G59" i="19"/>
  <c r="E59" i="19"/>
  <c r="L60" i="18"/>
  <c r="H60" i="18" s="1"/>
  <c r="I60" i="18"/>
  <c r="L61" i="14"/>
  <c r="H61" i="14" s="1"/>
  <c r="G61" i="20" l="1"/>
  <c r="E61" i="20"/>
  <c r="K61" i="20"/>
  <c r="D59" i="19"/>
  <c r="G60" i="18"/>
  <c r="E60" i="18"/>
  <c r="K60" i="18"/>
  <c r="G61" i="14"/>
  <c r="E61" i="14"/>
  <c r="K61" i="14"/>
  <c r="D61" i="20" l="1"/>
  <c r="J60" i="19"/>
  <c r="B59" i="19"/>
  <c r="D60" i="18"/>
  <c r="D61" i="14"/>
  <c r="J62" i="14" s="1"/>
  <c r="I62" i="14" s="1"/>
  <c r="B61" i="20" l="1"/>
  <c r="J62" i="20"/>
  <c r="L60" i="19"/>
  <c r="I60" i="19"/>
  <c r="B60" i="18"/>
  <c r="J61" i="18"/>
  <c r="B61" i="14"/>
  <c r="L62" i="20" l="1"/>
  <c r="H62" i="20" s="1"/>
  <c r="I62" i="20"/>
  <c r="K60" i="19"/>
  <c r="H60" i="19"/>
  <c r="L61" i="18"/>
  <c r="I61" i="18"/>
  <c r="L62" i="14"/>
  <c r="H62" i="14" s="1"/>
  <c r="K62" i="20" l="1"/>
  <c r="G62" i="20"/>
  <c r="E62" i="20"/>
  <c r="G60" i="19"/>
  <c r="E60" i="19"/>
  <c r="K61" i="18"/>
  <c r="H61" i="18"/>
  <c r="G62" i="14"/>
  <c r="E62" i="14"/>
  <c r="K62" i="14"/>
  <c r="D62" i="20" l="1"/>
  <c r="D60" i="19"/>
  <c r="G61" i="18"/>
  <c r="E61" i="18"/>
  <c r="D62" i="14"/>
  <c r="J63" i="14" s="1"/>
  <c r="I63" i="14" s="1"/>
  <c r="J63" i="20" l="1"/>
  <c r="B62" i="20"/>
  <c r="B60" i="19"/>
  <c r="J61" i="19"/>
  <c r="D61" i="18"/>
  <c r="B62" i="14"/>
  <c r="I63" i="20" l="1"/>
  <c r="L63" i="20"/>
  <c r="L61" i="19"/>
  <c r="I61" i="19"/>
  <c r="J62" i="18"/>
  <c r="B61" i="18"/>
  <c r="L63" i="14"/>
  <c r="K63" i="20" l="1"/>
  <c r="H63" i="20"/>
  <c r="E63" i="20" s="1"/>
  <c r="K61" i="19"/>
  <c r="H61" i="19"/>
  <c r="I62" i="18"/>
  <c r="L62" i="18"/>
  <c r="H62" i="18" s="1"/>
  <c r="K63" i="14"/>
  <c r="H63" i="14"/>
  <c r="G63" i="14" s="1"/>
  <c r="G63" i="20" l="1"/>
  <c r="D63" i="20"/>
  <c r="G61" i="19"/>
  <c r="E61" i="19"/>
  <c r="K62" i="18"/>
  <c r="G62" i="18"/>
  <c r="E62" i="18"/>
  <c r="E63" i="14"/>
  <c r="D63" i="14" s="1"/>
  <c r="J64" i="14" s="1"/>
  <c r="I64" i="14" s="1"/>
  <c r="J64" i="20" l="1"/>
  <c r="B63" i="20"/>
  <c r="D61" i="19"/>
  <c r="D62" i="18"/>
  <c r="B63" i="14"/>
  <c r="L64" i="20" l="1"/>
  <c r="H64" i="20" s="1"/>
  <c r="I64" i="20"/>
  <c r="J62" i="19"/>
  <c r="B61" i="19"/>
  <c r="B62" i="18"/>
  <c r="J63" i="18"/>
  <c r="L64" i="14"/>
  <c r="H64" i="14" s="1"/>
  <c r="G64" i="20" l="1"/>
  <c r="E64" i="20"/>
  <c r="K64" i="20"/>
  <c r="I62" i="19"/>
  <c r="L62" i="19"/>
  <c r="K62" i="19" s="1"/>
  <c r="L63" i="18"/>
  <c r="H63" i="18" s="1"/>
  <c r="I63" i="18"/>
  <c r="G64" i="14"/>
  <c r="E64" i="14"/>
  <c r="K64" i="14"/>
  <c r="D64" i="20" l="1"/>
  <c r="H62" i="19"/>
  <c r="G62" i="19" s="1"/>
  <c r="G63" i="18"/>
  <c r="E63" i="18"/>
  <c r="K63" i="18"/>
  <c r="D64" i="14"/>
  <c r="J65" i="14" s="1"/>
  <c r="I65" i="14" s="1"/>
  <c r="B64" i="20" l="1"/>
  <c r="J65" i="20"/>
  <c r="E62" i="19"/>
  <c r="D62" i="19"/>
  <c r="D63" i="18"/>
  <c r="B64" i="14"/>
  <c r="L65" i="20" l="1"/>
  <c r="H65" i="20" s="1"/>
  <c r="I65" i="20"/>
  <c r="J63" i="19"/>
  <c r="B62" i="19"/>
  <c r="B63" i="18"/>
  <c r="J64" i="18"/>
  <c r="L65" i="14"/>
  <c r="H65" i="14" s="1"/>
  <c r="G65" i="20" l="1"/>
  <c r="E65" i="20"/>
  <c r="K65" i="20"/>
  <c r="L63" i="19"/>
  <c r="H63" i="19" s="1"/>
  <c r="I63" i="19"/>
  <c r="I64" i="18"/>
  <c r="L64" i="18"/>
  <c r="H64" i="18"/>
  <c r="G65" i="14"/>
  <c r="E65" i="14"/>
  <c r="K65" i="14"/>
  <c r="D65" i="20" l="1"/>
  <c r="G63" i="19"/>
  <c r="E63" i="19"/>
  <c r="K63" i="19"/>
  <c r="G64" i="18"/>
  <c r="E64" i="18"/>
  <c r="K64" i="18"/>
  <c r="D65" i="14"/>
  <c r="J66" i="14" s="1"/>
  <c r="I66" i="14" s="1"/>
  <c r="J66" i="20" l="1"/>
  <c r="B65" i="20"/>
  <c r="D63" i="19"/>
  <c r="D64" i="18"/>
  <c r="B65" i="14"/>
  <c r="I66" i="20" l="1"/>
  <c r="L66" i="20"/>
  <c r="B63" i="19"/>
  <c r="J64" i="19"/>
  <c r="J65" i="18"/>
  <c r="B64" i="18"/>
  <c r="L66" i="14"/>
  <c r="K66" i="14" s="1"/>
  <c r="K66" i="20" l="1"/>
  <c r="H66" i="20"/>
  <c r="G66" i="20" s="1"/>
  <c r="L64" i="19"/>
  <c r="I64" i="19"/>
  <c r="H64" i="19"/>
  <c r="L65" i="18"/>
  <c r="H65" i="18" s="1"/>
  <c r="I65" i="18"/>
  <c r="H66" i="14"/>
  <c r="E66" i="14" s="1"/>
  <c r="E66" i="20" l="1"/>
  <c r="D66" i="20" s="1"/>
  <c r="G64" i="19"/>
  <c r="E64" i="19"/>
  <c r="K64" i="19"/>
  <c r="G65" i="18"/>
  <c r="E65" i="18"/>
  <c r="K65" i="18"/>
  <c r="G66" i="14"/>
  <c r="D66" i="14"/>
  <c r="J67" i="14" s="1"/>
  <c r="I67" i="14" s="1"/>
  <c r="B66" i="20" l="1"/>
  <c r="J67" i="20"/>
  <c r="D64" i="19"/>
  <c r="D65" i="18"/>
  <c r="B66" i="14"/>
  <c r="L67" i="20" l="1"/>
  <c r="H67" i="20" s="1"/>
  <c r="I67" i="20"/>
  <c r="J65" i="19"/>
  <c r="B64" i="19"/>
  <c r="B65" i="18"/>
  <c r="J66" i="18"/>
  <c r="L67" i="14"/>
  <c r="H67" i="14" s="1"/>
  <c r="G67" i="20" l="1"/>
  <c r="E67" i="20"/>
  <c r="K67" i="20"/>
  <c r="I65" i="19"/>
  <c r="L65" i="19"/>
  <c r="L66" i="18"/>
  <c r="I66" i="18"/>
  <c r="G67" i="14"/>
  <c r="E67" i="14"/>
  <c r="K67" i="14"/>
  <c r="D67" i="20" l="1"/>
  <c r="K65" i="19"/>
  <c r="H65" i="19"/>
  <c r="K66" i="18"/>
  <c r="H66" i="18"/>
  <c r="D67" i="14"/>
  <c r="J68" i="14" s="1"/>
  <c r="I68" i="14" s="1"/>
  <c r="B67" i="20" l="1"/>
  <c r="J68" i="20"/>
  <c r="G65" i="19"/>
  <c r="E65" i="19"/>
  <c r="G66" i="18"/>
  <c r="E66" i="18"/>
  <c r="B67" i="14"/>
  <c r="I68" i="20" l="1"/>
  <c r="L68" i="20"/>
  <c r="H68" i="20" s="1"/>
  <c r="D65" i="19"/>
  <c r="D66" i="18"/>
  <c r="L68" i="14"/>
  <c r="H68" i="14" s="1"/>
  <c r="G68" i="20" l="1"/>
  <c r="E68" i="20"/>
  <c r="K68" i="20"/>
  <c r="B65" i="19"/>
  <c r="J66" i="19"/>
  <c r="J67" i="18"/>
  <c r="B66" i="18"/>
  <c r="G68" i="14"/>
  <c r="E68" i="14"/>
  <c r="K68" i="14"/>
  <c r="D68" i="20" l="1"/>
  <c r="L66" i="19"/>
  <c r="H66" i="19" s="1"/>
  <c r="I66" i="19"/>
  <c r="I67" i="18"/>
  <c r="L67" i="18"/>
  <c r="D68" i="14"/>
  <c r="J69" i="14" s="1"/>
  <c r="I69" i="14" s="1"/>
  <c r="J69" i="20" l="1"/>
  <c r="B68" i="20"/>
  <c r="G66" i="19"/>
  <c r="E66" i="19"/>
  <c r="K66" i="19"/>
  <c r="K67" i="18"/>
  <c r="H67" i="18"/>
  <c r="B68" i="14"/>
  <c r="L69" i="20" l="1"/>
  <c r="I69" i="20"/>
  <c r="D66" i="19"/>
  <c r="G67" i="18"/>
  <c r="E67" i="18"/>
  <c r="L69" i="14"/>
  <c r="H69" i="14" s="1"/>
  <c r="K69" i="20" l="1"/>
  <c r="H69" i="20"/>
  <c r="B66" i="19"/>
  <c r="J67" i="19"/>
  <c r="D67" i="18"/>
  <c r="G69" i="14"/>
  <c r="E69" i="14"/>
  <c r="K69" i="14"/>
  <c r="G69" i="20" l="1"/>
  <c r="E69" i="20"/>
  <c r="I67" i="19"/>
  <c r="L67" i="19"/>
  <c r="J68" i="18"/>
  <c r="B67" i="18"/>
  <c r="D69" i="14"/>
  <c r="J70" i="14" s="1"/>
  <c r="I70" i="14" s="1"/>
  <c r="D69" i="20" l="1"/>
  <c r="K67" i="19"/>
  <c r="H67" i="19"/>
  <c r="L68" i="18"/>
  <c r="H68" i="18" s="1"/>
  <c r="I68" i="18"/>
  <c r="B69" i="14"/>
  <c r="B69" i="20" l="1"/>
  <c r="J70" i="20"/>
  <c r="G67" i="19"/>
  <c r="E67" i="19"/>
  <c r="K68" i="18"/>
  <c r="G68" i="18"/>
  <c r="E68" i="18"/>
  <c r="L70" i="14"/>
  <c r="H70" i="14" s="1"/>
  <c r="L70" i="20" l="1"/>
  <c r="H70" i="20" s="1"/>
  <c r="I70" i="20"/>
  <c r="D67" i="19"/>
  <c r="D68" i="18"/>
  <c r="G70" i="14"/>
  <c r="E70" i="14"/>
  <c r="K70" i="14"/>
  <c r="G70" i="20" l="1"/>
  <c r="E70" i="20"/>
  <c r="K70" i="20"/>
  <c r="J68" i="19"/>
  <c r="B67" i="19"/>
  <c r="B68" i="18"/>
  <c r="J69" i="18"/>
  <c r="D70" i="14"/>
  <c r="J71" i="14" s="1"/>
  <c r="I71" i="14" s="1"/>
  <c r="D70" i="20" l="1"/>
  <c r="L68" i="19"/>
  <c r="H68" i="19" s="1"/>
  <c r="I68" i="19"/>
  <c r="L69" i="18"/>
  <c r="H69" i="18" s="1"/>
  <c r="I69" i="18"/>
  <c r="B70" i="14"/>
  <c r="J71" i="20" l="1"/>
  <c r="B70" i="20"/>
  <c r="G68" i="19"/>
  <c r="E68" i="19"/>
  <c r="K68" i="19"/>
  <c r="G69" i="18"/>
  <c r="E69" i="18"/>
  <c r="K69" i="18"/>
  <c r="L71" i="14"/>
  <c r="H71" i="14" s="1"/>
  <c r="I71" i="20" l="1"/>
  <c r="L71" i="20"/>
  <c r="H71" i="20" s="1"/>
  <c r="D68" i="19"/>
  <c r="D69" i="18"/>
  <c r="K71" i="14"/>
  <c r="G71" i="14"/>
  <c r="E71" i="14"/>
  <c r="K71" i="20" l="1"/>
  <c r="G71" i="20"/>
  <c r="E71" i="20"/>
  <c r="B68" i="19"/>
  <c r="J69" i="19"/>
  <c r="J70" i="18"/>
  <c r="B69" i="18"/>
  <c r="D71" i="14"/>
  <c r="J72" i="14" s="1"/>
  <c r="I72" i="14" s="1"/>
  <c r="D71" i="20" l="1"/>
  <c r="L69" i="19"/>
  <c r="I69" i="19"/>
  <c r="H69" i="19"/>
  <c r="I70" i="18"/>
  <c r="L70" i="18"/>
  <c r="H70" i="18"/>
  <c r="B71" i="14"/>
  <c r="J72" i="20" l="1"/>
  <c r="B71" i="20"/>
  <c r="G69" i="19"/>
  <c r="E69" i="19"/>
  <c r="K69" i="19"/>
  <c r="G70" i="18"/>
  <c r="E70" i="18"/>
  <c r="K70" i="18"/>
  <c r="L72" i="14"/>
  <c r="H72" i="14" s="1"/>
  <c r="L72" i="20" l="1"/>
  <c r="H72" i="20" s="1"/>
  <c r="I72" i="20"/>
  <c r="D69" i="19"/>
  <c r="D70" i="18"/>
  <c r="K72" i="14"/>
  <c r="G72" i="14"/>
  <c r="E72" i="14"/>
  <c r="G72" i="20" l="1"/>
  <c r="E72" i="20"/>
  <c r="K72" i="20"/>
  <c r="J70" i="19"/>
  <c r="B69" i="19"/>
  <c r="B70" i="18"/>
  <c r="J71" i="18"/>
  <c r="D72" i="14"/>
  <c r="J73" i="14" s="1"/>
  <c r="I73" i="14" s="1"/>
  <c r="D72" i="20" l="1"/>
  <c r="I70" i="19"/>
  <c r="L70" i="19"/>
  <c r="K70" i="19" s="1"/>
  <c r="H70" i="19"/>
  <c r="L71" i="18"/>
  <c r="H71" i="18" s="1"/>
  <c r="I71" i="18"/>
  <c r="B72" i="14"/>
  <c r="B72" i="20" l="1"/>
  <c r="J73" i="20"/>
  <c r="G70" i="19"/>
  <c r="E70" i="19"/>
  <c r="G71" i="18"/>
  <c r="E71" i="18"/>
  <c r="K71" i="18"/>
  <c r="L73" i="14"/>
  <c r="H73" i="14" s="1"/>
  <c r="L73" i="20" l="1"/>
  <c r="H73" i="20" s="1"/>
  <c r="I73" i="20"/>
  <c r="D70" i="19"/>
  <c r="D71" i="18"/>
  <c r="K73" i="14"/>
  <c r="G73" i="14"/>
  <c r="E73" i="14"/>
  <c r="G73" i="20" l="1"/>
  <c r="E73" i="20"/>
  <c r="K73" i="20"/>
  <c r="J71" i="19"/>
  <c r="B70" i="19"/>
  <c r="B71" i="18"/>
  <c r="J72" i="18"/>
  <c r="D73" i="14"/>
  <c r="J74" i="14" s="1"/>
  <c r="I74" i="14" s="1"/>
  <c r="D73" i="20" l="1"/>
  <c r="L71" i="19"/>
  <c r="H71" i="19" s="1"/>
  <c r="I71" i="19"/>
  <c r="I72" i="18"/>
  <c r="L72" i="18"/>
  <c r="H72" i="18"/>
  <c r="B73" i="14"/>
  <c r="J74" i="20" l="1"/>
  <c r="B73" i="20"/>
  <c r="G71" i="19"/>
  <c r="E71" i="19"/>
  <c r="K71" i="19"/>
  <c r="K72" i="18"/>
  <c r="G72" i="18"/>
  <c r="E72" i="18"/>
  <c r="L74" i="14"/>
  <c r="I74" i="20" l="1"/>
  <c r="L74" i="20"/>
  <c r="H74" i="20"/>
  <c r="D71" i="19"/>
  <c r="D72" i="18"/>
  <c r="K74" i="14"/>
  <c r="H74" i="14"/>
  <c r="K74" i="20" l="1"/>
  <c r="G74" i="20"/>
  <c r="E74" i="20"/>
  <c r="B71" i="19"/>
  <c r="J72" i="19"/>
  <c r="J73" i="18"/>
  <c r="B72" i="18"/>
  <c r="E74" i="14"/>
  <c r="D74" i="14" s="1"/>
  <c r="J75" i="14" s="1"/>
  <c r="I75" i="14" s="1"/>
  <c r="G74" i="14"/>
  <c r="D74" i="20" l="1"/>
  <c r="L72" i="19"/>
  <c r="H72" i="19" s="1"/>
  <c r="I72" i="19"/>
  <c r="L73" i="18"/>
  <c r="H73" i="18" s="1"/>
  <c r="I73" i="18"/>
  <c r="B74" i="14"/>
  <c r="B74" i="20" l="1"/>
  <c r="J75" i="20"/>
  <c r="G72" i="19"/>
  <c r="E72" i="19"/>
  <c r="K72" i="19"/>
  <c r="G73" i="18"/>
  <c r="E73" i="18"/>
  <c r="K73" i="18"/>
  <c r="L75" i="14"/>
  <c r="L75" i="20" l="1"/>
  <c r="H75" i="20" s="1"/>
  <c r="I75" i="20"/>
  <c r="D72" i="19"/>
  <c r="D73" i="18"/>
  <c r="K75" i="14"/>
  <c r="H75" i="14"/>
  <c r="G75" i="20" l="1"/>
  <c r="E75" i="20"/>
  <c r="K75" i="20"/>
  <c r="J73" i="19"/>
  <c r="B72" i="19"/>
  <c r="B73" i="18"/>
  <c r="J74" i="18"/>
  <c r="E75" i="14"/>
  <c r="D75" i="14" s="1"/>
  <c r="J76" i="14" s="1"/>
  <c r="I76" i="14" s="1"/>
  <c r="G75" i="14"/>
  <c r="D75" i="20" l="1"/>
  <c r="I73" i="19"/>
  <c r="L73" i="19"/>
  <c r="K73" i="19" s="1"/>
  <c r="H73" i="19"/>
  <c r="L74" i="18"/>
  <c r="H74" i="18" s="1"/>
  <c r="I74" i="18"/>
  <c r="B75" i="14"/>
  <c r="B75" i="20" l="1"/>
  <c r="J76" i="20"/>
  <c r="G73" i="19"/>
  <c r="E73" i="19"/>
  <c r="K74" i="18"/>
  <c r="G74" i="18"/>
  <c r="E74" i="18"/>
  <c r="L76" i="14"/>
  <c r="K76" i="14" s="1"/>
  <c r="I76" i="20" l="1"/>
  <c r="L76" i="20"/>
  <c r="H76" i="20"/>
  <c r="D73" i="19"/>
  <c r="D74" i="18"/>
  <c r="H76" i="14"/>
  <c r="K76" i="20" l="1"/>
  <c r="G76" i="20"/>
  <c r="E76" i="20"/>
  <c r="B73" i="19"/>
  <c r="J74" i="19"/>
  <c r="J75" i="18"/>
  <c r="B74" i="18"/>
  <c r="E76" i="14"/>
  <c r="D76" i="14" s="1"/>
  <c r="J77" i="14" s="1"/>
  <c r="I77" i="14" s="1"/>
  <c r="G76" i="14"/>
  <c r="D76" i="20" l="1"/>
  <c r="L74" i="19"/>
  <c r="H74" i="19" s="1"/>
  <c r="I74" i="19"/>
  <c r="I75" i="18"/>
  <c r="L75" i="18"/>
  <c r="B76" i="14"/>
  <c r="J77" i="20" l="1"/>
  <c r="B76" i="20"/>
  <c r="G74" i="19"/>
  <c r="E74" i="19"/>
  <c r="K74" i="19"/>
  <c r="K75" i="18"/>
  <c r="H75" i="18"/>
  <c r="L77" i="14"/>
  <c r="L77" i="20" l="1"/>
  <c r="H77" i="20" s="1"/>
  <c r="I77" i="20"/>
  <c r="D74" i="19"/>
  <c r="G75" i="18"/>
  <c r="E75" i="18"/>
  <c r="K77" i="14"/>
  <c r="H77" i="14"/>
  <c r="G77" i="20" l="1"/>
  <c r="E77" i="20"/>
  <c r="K77" i="20"/>
  <c r="B74" i="19"/>
  <c r="J75" i="19"/>
  <c r="D75" i="18"/>
  <c r="G77" i="14"/>
  <c r="E77" i="14"/>
  <c r="D77" i="20" l="1"/>
  <c r="I75" i="19"/>
  <c r="L75" i="19"/>
  <c r="H75" i="19"/>
  <c r="J76" i="18"/>
  <c r="B75" i="18"/>
  <c r="D77" i="14"/>
  <c r="J78" i="14" s="1"/>
  <c r="I78" i="14" s="1"/>
  <c r="B77" i="20" l="1"/>
  <c r="J78" i="20"/>
  <c r="K75" i="19"/>
  <c r="G75" i="19"/>
  <c r="E75" i="19"/>
  <c r="L76" i="18"/>
  <c r="H76" i="18" s="1"/>
  <c r="I76" i="18"/>
  <c r="B77" i="14"/>
  <c r="L78" i="20" l="1"/>
  <c r="H78" i="20" s="1"/>
  <c r="I78" i="20"/>
  <c r="D75" i="19"/>
  <c r="G76" i="18"/>
  <c r="E76" i="18"/>
  <c r="K76" i="18"/>
  <c r="L78" i="14"/>
  <c r="G78" i="20" l="1"/>
  <c r="E78" i="20"/>
  <c r="K78" i="20"/>
  <c r="J76" i="19"/>
  <c r="B75" i="19"/>
  <c r="D76" i="18"/>
  <c r="K78" i="14"/>
  <c r="H78" i="14"/>
  <c r="D78" i="20" l="1"/>
  <c r="L76" i="19"/>
  <c r="H76" i="19" s="1"/>
  <c r="I76" i="19"/>
  <c r="B76" i="18"/>
  <c r="J77" i="18"/>
  <c r="E78" i="14"/>
  <c r="D78" i="14" s="1"/>
  <c r="J79" i="14" s="1"/>
  <c r="I79" i="14" s="1"/>
  <c r="G78" i="14"/>
  <c r="J79" i="20" l="1"/>
  <c r="B78" i="20"/>
  <c r="G76" i="19"/>
  <c r="E76" i="19"/>
  <c r="K76" i="19"/>
  <c r="L77" i="18"/>
  <c r="I77" i="18"/>
  <c r="H77" i="18"/>
  <c r="B78" i="14"/>
  <c r="L79" i="20" l="1"/>
  <c r="H79" i="20" s="1"/>
  <c r="I79" i="20"/>
  <c r="D76" i="19"/>
  <c r="G77" i="18"/>
  <c r="E77" i="18"/>
  <c r="K77" i="18"/>
  <c r="L79" i="14"/>
  <c r="G79" i="20" l="1"/>
  <c r="E79" i="20"/>
  <c r="K79" i="20"/>
  <c r="B76" i="19"/>
  <c r="J77" i="19"/>
  <c r="D77" i="18"/>
  <c r="K79" i="14"/>
  <c r="H79" i="14"/>
  <c r="D79" i="20" l="1"/>
  <c r="L77" i="19"/>
  <c r="I77" i="19"/>
  <c r="H77" i="19"/>
  <c r="J78" i="18"/>
  <c r="B77" i="18"/>
  <c r="E79" i="14"/>
  <c r="D79" i="14" s="1"/>
  <c r="J80" i="14" s="1"/>
  <c r="I80" i="14" s="1"/>
  <c r="G79" i="14"/>
  <c r="B79" i="20" l="1"/>
  <c r="J80" i="20"/>
  <c r="G77" i="19"/>
  <c r="E77" i="19"/>
  <c r="K77" i="19"/>
  <c r="I78" i="18"/>
  <c r="L78" i="18"/>
  <c r="H78" i="18"/>
  <c r="B79" i="14"/>
  <c r="L80" i="20" l="1"/>
  <c r="H80" i="20" s="1"/>
  <c r="I80" i="20"/>
  <c r="D77" i="19"/>
  <c r="G78" i="18"/>
  <c r="E78" i="18"/>
  <c r="K78" i="18"/>
  <c r="L80" i="14"/>
  <c r="G80" i="20" l="1"/>
  <c r="E80" i="20"/>
  <c r="K80" i="20"/>
  <c r="J78" i="19"/>
  <c r="B77" i="19"/>
  <c r="D78" i="18"/>
  <c r="K80" i="14"/>
  <c r="H80" i="14"/>
  <c r="D80" i="20" l="1"/>
  <c r="I78" i="19"/>
  <c r="L78" i="19"/>
  <c r="J79" i="18"/>
  <c r="B78" i="18"/>
  <c r="G80" i="14"/>
  <c r="E80" i="14"/>
  <c r="D80" i="14" s="1"/>
  <c r="J81" i="14" s="1"/>
  <c r="I81" i="14" s="1"/>
  <c r="J81" i="20" l="1"/>
  <c r="B80" i="20"/>
  <c r="K78" i="19"/>
  <c r="H78" i="19"/>
  <c r="G78" i="19" s="1"/>
  <c r="E78" i="19"/>
  <c r="L79" i="18"/>
  <c r="I79" i="18"/>
  <c r="B80" i="14"/>
  <c r="I81" i="20" l="1"/>
  <c r="L81" i="20"/>
  <c r="K81" i="20" s="1"/>
  <c r="D78" i="19"/>
  <c r="K79" i="18"/>
  <c r="H79" i="18"/>
  <c r="G79" i="18"/>
  <c r="E79" i="18"/>
  <c r="L81" i="14"/>
  <c r="K81" i="14" s="1"/>
  <c r="H81" i="20" l="1"/>
  <c r="G81" i="20" s="1"/>
  <c r="J79" i="19"/>
  <c r="B78" i="19"/>
  <c r="D79" i="18"/>
  <c r="H81" i="14"/>
  <c r="E81" i="20" l="1"/>
  <c r="D81" i="20" s="1"/>
  <c r="L79" i="19"/>
  <c r="I79" i="19"/>
  <c r="H79" i="19"/>
  <c r="B79" i="18"/>
  <c r="J80" i="18"/>
  <c r="E81" i="14"/>
  <c r="D81" i="14" s="1"/>
  <c r="J82" i="14" s="1"/>
  <c r="I82" i="14" s="1"/>
  <c r="G81" i="14"/>
  <c r="B81" i="20" l="1"/>
  <c r="J82" i="20"/>
  <c r="G79" i="19"/>
  <c r="E79" i="19"/>
  <c r="K79" i="19"/>
  <c r="L80" i="18"/>
  <c r="I80" i="18"/>
  <c r="B81" i="14"/>
  <c r="L82" i="20" l="1"/>
  <c r="H82" i="20" s="1"/>
  <c r="I82" i="20"/>
  <c r="D79" i="19"/>
  <c r="K80" i="18"/>
  <c r="H80" i="18"/>
  <c r="L82" i="14"/>
  <c r="H82" i="14" s="1"/>
  <c r="G82" i="20" l="1"/>
  <c r="E82" i="20"/>
  <c r="K82" i="20"/>
  <c r="B79" i="19"/>
  <c r="J80" i="19"/>
  <c r="G80" i="18"/>
  <c r="E80" i="18"/>
  <c r="K82" i="14"/>
  <c r="G82" i="14"/>
  <c r="E82" i="14"/>
  <c r="D82" i="20" l="1"/>
  <c r="L80" i="19"/>
  <c r="H80" i="19" s="1"/>
  <c r="I80" i="19"/>
  <c r="D80" i="18"/>
  <c r="D82" i="14"/>
  <c r="J83" i="14" s="1"/>
  <c r="I83" i="14" s="1"/>
  <c r="J83" i="20" l="1"/>
  <c r="B82" i="20"/>
  <c r="G80" i="19"/>
  <c r="E80" i="19"/>
  <c r="K80" i="19"/>
  <c r="J81" i="18"/>
  <c r="B80" i="18"/>
  <c r="B82" i="14"/>
  <c r="I83" i="20" l="1"/>
  <c r="L83" i="20"/>
  <c r="K83" i="20" s="1"/>
  <c r="H83" i="20"/>
  <c r="D80" i="19"/>
  <c r="I81" i="18"/>
  <c r="L81" i="18"/>
  <c r="H81" i="18" s="1"/>
  <c r="L83" i="14"/>
  <c r="K83" i="14" s="1"/>
  <c r="G83" i="20" l="1"/>
  <c r="E83" i="20"/>
  <c r="J81" i="19"/>
  <c r="B80" i="19"/>
  <c r="G81" i="18"/>
  <c r="E81" i="18"/>
  <c r="K81" i="18"/>
  <c r="H83" i="14"/>
  <c r="D83" i="20" l="1"/>
  <c r="I81" i="19"/>
  <c r="L81" i="19"/>
  <c r="K81" i="19" s="1"/>
  <c r="D81" i="18"/>
  <c r="G83" i="14"/>
  <c r="E83" i="14"/>
  <c r="D83" i="14" s="1"/>
  <c r="J84" i="14" s="1"/>
  <c r="I84" i="14" s="1"/>
  <c r="J84" i="20" l="1"/>
  <c r="B83" i="20"/>
  <c r="H81" i="19"/>
  <c r="G81" i="19" s="1"/>
  <c r="B81" i="18"/>
  <c r="J82" i="18"/>
  <c r="B83" i="14"/>
  <c r="L84" i="20" l="1"/>
  <c r="I84" i="20"/>
  <c r="H84" i="20"/>
  <c r="E81" i="19"/>
  <c r="D81" i="19" s="1"/>
  <c r="L82" i="18"/>
  <c r="H82" i="18" s="1"/>
  <c r="I82" i="18"/>
  <c r="L84" i="14"/>
  <c r="G84" i="20" l="1"/>
  <c r="E84" i="20"/>
  <c r="K84" i="20"/>
  <c r="B81" i="19"/>
  <c r="J82" i="19"/>
  <c r="G82" i="18"/>
  <c r="E82" i="18"/>
  <c r="K82" i="18"/>
  <c r="K84" i="14"/>
  <c r="H84" i="14"/>
  <c r="G84" i="14" s="1"/>
  <c r="D84" i="20" l="1"/>
  <c r="L82" i="19"/>
  <c r="H82" i="19" s="1"/>
  <c r="I82" i="19"/>
  <c r="D82" i="18"/>
  <c r="E84" i="14"/>
  <c r="D84" i="14" s="1"/>
  <c r="J85" i="14" s="1"/>
  <c r="I85" i="14" s="1"/>
  <c r="B84" i="20" l="1"/>
  <c r="J85" i="20"/>
  <c r="G82" i="19"/>
  <c r="E82" i="19"/>
  <c r="K82" i="19"/>
  <c r="B82" i="18"/>
  <c r="J83" i="18"/>
  <c r="B84" i="14"/>
  <c r="L85" i="20" l="1"/>
  <c r="H85" i="20" s="1"/>
  <c r="I85" i="20"/>
  <c r="D82" i="19"/>
  <c r="I83" i="18"/>
  <c r="L83" i="18"/>
  <c r="K83" i="18" s="1"/>
  <c r="L85" i="14"/>
  <c r="H85" i="14" s="1"/>
  <c r="G85" i="20" l="1"/>
  <c r="E85" i="20"/>
  <c r="K85" i="20"/>
  <c r="B82" i="19"/>
  <c r="J83" i="19"/>
  <c r="H83" i="18"/>
  <c r="G83" i="18"/>
  <c r="E83" i="18"/>
  <c r="K85" i="14"/>
  <c r="G85" i="14"/>
  <c r="E85" i="14"/>
  <c r="D85" i="20" l="1"/>
  <c r="I83" i="19"/>
  <c r="L83" i="19"/>
  <c r="H83" i="19"/>
  <c r="D83" i="18"/>
  <c r="D85" i="14"/>
  <c r="J86" i="14" s="1"/>
  <c r="I86" i="14" s="1"/>
  <c r="J86" i="20" l="1"/>
  <c r="B85" i="20"/>
  <c r="K83" i="19"/>
  <c r="G83" i="19"/>
  <c r="E83" i="19"/>
  <c r="J84" i="18"/>
  <c r="B83" i="18"/>
  <c r="B85" i="14"/>
  <c r="I86" i="20" l="1"/>
  <c r="L86" i="20"/>
  <c r="H86" i="20"/>
  <c r="D83" i="19"/>
  <c r="L84" i="18"/>
  <c r="I84" i="18"/>
  <c r="L86" i="14"/>
  <c r="K86" i="14" s="1"/>
  <c r="K86" i="20" l="1"/>
  <c r="G86" i="20"/>
  <c r="E86" i="20"/>
  <c r="J84" i="19"/>
  <c r="B83" i="19"/>
  <c r="K84" i="18"/>
  <c r="H84" i="18"/>
  <c r="H86" i="14"/>
  <c r="D86" i="20" l="1"/>
  <c r="L84" i="19"/>
  <c r="H84" i="19" s="1"/>
  <c r="I84" i="19"/>
  <c r="G84" i="18"/>
  <c r="E84" i="18"/>
  <c r="G86" i="14"/>
  <c r="E86" i="14"/>
  <c r="D86" i="14" s="1"/>
  <c r="J87" i="14" s="1"/>
  <c r="I87" i="14" s="1"/>
  <c r="B86" i="20" l="1"/>
  <c r="J87" i="20"/>
  <c r="G84" i="19"/>
  <c r="E84" i="19"/>
  <c r="K84" i="19"/>
  <c r="D84" i="18"/>
  <c r="B86" i="14"/>
  <c r="L87" i="20" l="1"/>
  <c r="H87" i="20" s="1"/>
  <c r="I87" i="20"/>
  <c r="D84" i="19"/>
  <c r="B84" i="18"/>
  <c r="J85" i="18"/>
  <c r="L87" i="14"/>
  <c r="G87" i="20" l="1"/>
  <c r="E87" i="20"/>
  <c r="K87" i="20"/>
  <c r="B84" i="19"/>
  <c r="J85" i="19"/>
  <c r="L85" i="18"/>
  <c r="I85" i="18"/>
  <c r="H85" i="18"/>
  <c r="K87" i="14"/>
  <c r="H87" i="14"/>
  <c r="D87" i="20" l="1"/>
  <c r="L85" i="19"/>
  <c r="H85" i="19" s="1"/>
  <c r="I85" i="19"/>
  <c r="G85" i="18"/>
  <c r="E85" i="18"/>
  <c r="K85" i="18"/>
  <c r="G87" i="14"/>
  <c r="E87" i="14"/>
  <c r="B87" i="20" l="1"/>
  <c r="J88" i="20"/>
  <c r="G85" i="19"/>
  <c r="E85" i="19"/>
  <c r="K85" i="19"/>
  <c r="D85" i="18"/>
  <c r="D87" i="14"/>
  <c r="J88" i="14" s="1"/>
  <c r="I88" i="14" s="1"/>
  <c r="L88" i="20" l="1"/>
  <c r="I88" i="20"/>
  <c r="D85" i="19"/>
  <c r="J86" i="18"/>
  <c r="B85" i="18"/>
  <c r="B87" i="14"/>
  <c r="K88" i="20" l="1"/>
  <c r="H88" i="20"/>
  <c r="J86" i="19"/>
  <c r="B85" i="19"/>
  <c r="I86" i="18"/>
  <c r="L86" i="18"/>
  <c r="L88" i="14"/>
  <c r="G88" i="20" l="1"/>
  <c r="E88" i="20"/>
  <c r="I86" i="19"/>
  <c r="L86" i="19"/>
  <c r="H86" i="19" s="1"/>
  <c r="K86" i="18"/>
  <c r="H86" i="18"/>
  <c r="G86" i="18" s="1"/>
  <c r="E86" i="18"/>
  <c r="K88" i="14"/>
  <c r="H88" i="14"/>
  <c r="D88" i="20" l="1"/>
  <c r="G86" i="19"/>
  <c r="E86" i="19"/>
  <c r="K86" i="19"/>
  <c r="D86" i="18"/>
  <c r="G88" i="14"/>
  <c r="E88" i="14"/>
  <c r="D88" i="14" s="1"/>
  <c r="J89" i="14" s="1"/>
  <c r="I89" i="14" s="1"/>
  <c r="J89" i="20" l="1"/>
  <c r="B88" i="20"/>
  <c r="D86" i="19"/>
  <c r="J87" i="18"/>
  <c r="B86" i="18"/>
  <c r="B88" i="14"/>
  <c r="I89" i="20" l="1"/>
  <c r="L89" i="20"/>
  <c r="J87" i="19"/>
  <c r="B86" i="19"/>
  <c r="L87" i="18"/>
  <c r="I87" i="18"/>
  <c r="H87" i="18"/>
  <c r="L89" i="14"/>
  <c r="H89" i="14" s="1"/>
  <c r="K89" i="20" l="1"/>
  <c r="H89" i="20"/>
  <c r="G89" i="20" s="1"/>
  <c r="E89" i="20"/>
  <c r="L87" i="19"/>
  <c r="H87" i="19" s="1"/>
  <c r="I87" i="19"/>
  <c r="G87" i="18"/>
  <c r="E87" i="18"/>
  <c r="K87" i="18"/>
  <c r="K89" i="14"/>
  <c r="G89" i="14"/>
  <c r="E89" i="14"/>
  <c r="D89" i="20" l="1"/>
  <c r="G87" i="19"/>
  <c r="E87" i="19"/>
  <c r="K87" i="19"/>
  <c r="D87" i="18"/>
  <c r="D89" i="14"/>
  <c r="J90" i="14" s="1"/>
  <c r="I90" i="14" s="1"/>
  <c r="B89" i="20" l="1"/>
  <c r="J90" i="20"/>
  <c r="D87" i="19"/>
  <c r="B87" i="18"/>
  <c r="J88" i="18"/>
  <c r="B89" i="14"/>
  <c r="L90" i="20" l="1"/>
  <c r="H90" i="20" s="1"/>
  <c r="I90" i="20"/>
  <c r="B87" i="19"/>
  <c r="J88" i="19"/>
  <c r="L88" i="18"/>
  <c r="H88" i="18" s="1"/>
  <c r="I88" i="18"/>
  <c r="L90" i="14"/>
  <c r="G90" i="20" l="1"/>
  <c r="E90" i="20"/>
  <c r="K90" i="20"/>
  <c r="L88" i="19"/>
  <c r="I88" i="19"/>
  <c r="H88" i="19"/>
  <c r="G88" i="18"/>
  <c r="E88" i="18"/>
  <c r="K88" i="18"/>
  <c r="K90" i="14"/>
  <c r="H90" i="14"/>
  <c r="D90" i="20" l="1"/>
  <c r="G88" i="19"/>
  <c r="E88" i="19"/>
  <c r="K88" i="19"/>
  <c r="D88" i="18"/>
  <c r="G90" i="14"/>
  <c r="E90" i="14"/>
  <c r="D90" i="14" s="1"/>
  <c r="J91" i="14" s="1"/>
  <c r="I91" i="14" s="1"/>
  <c r="J91" i="20" l="1"/>
  <c r="B90" i="20"/>
  <c r="D88" i="19"/>
  <c r="J89" i="18"/>
  <c r="B88" i="18"/>
  <c r="B90" i="14"/>
  <c r="I91" i="20" l="1"/>
  <c r="L91" i="20"/>
  <c r="K91" i="20" s="1"/>
  <c r="J89" i="19"/>
  <c r="B88" i="19"/>
  <c r="I89" i="18"/>
  <c r="L89" i="18"/>
  <c r="H89" i="18"/>
  <c r="L91" i="14"/>
  <c r="H91" i="20" l="1"/>
  <c r="E91" i="20" s="1"/>
  <c r="G91" i="20"/>
  <c r="I89" i="19"/>
  <c r="L89" i="19"/>
  <c r="H89" i="19"/>
  <c r="K89" i="18"/>
  <c r="G89" i="18"/>
  <c r="E89" i="18"/>
  <c r="K91" i="14"/>
  <c r="H91" i="14"/>
  <c r="G91" i="14" s="1"/>
  <c r="D91" i="20" l="1"/>
  <c r="G89" i="19"/>
  <c r="E89" i="19"/>
  <c r="K89" i="19"/>
  <c r="D89" i="18"/>
  <c r="E91" i="14"/>
  <c r="D91" i="14" s="1"/>
  <c r="J92" i="14" s="1"/>
  <c r="I92" i="14" s="1"/>
  <c r="J92" i="20" l="1"/>
  <c r="B91" i="20"/>
  <c r="D89" i="19"/>
  <c r="B89" i="18"/>
  <c r="J90" i="18"/>
  <c r="B91" i="14"/>
  <c r="L92" i="20" l="1"/>
  <c r="I92" i="20"/>
  <c r="B89" i="19"/>
  <c r="J90" i="19"/>
  <c r="L90" i="18"/>
  <c r="H90" i="18" s="1"/>
  <c r="I90" i="18"/>
  <c r="L92" i="14"/>
  <c r="H92" i="14" s="1"/>
  <c r="K92" i="20" l="1"/>
  <c r="H92" i="20"/>
  <c r="L90" i="19"/>
  <c r="H90" i="19" s="1"/>
  <c r="I90" i="19"/>
  <c r="G90" i="18"/>
  <c r="E90" i="18"/>
  <c r="K90" i="18"/>
  <c r="K92" i="14"/>
  <c r="G92" i="14"/>
  <c r="E92" i="14"/>
  <c r="G92" i="20" l="1"/>
  <c r="E92" i="20"/>
  <c r="G90" i="19"/>
  <c r="E90" i="19"/>
  <c r="K90" i="19"/>
  <c r="D90" i="18"/>
  <c r="D92" i="14"/>
  <c r="J93" i="14" s="1"/>
  <c r="I93" i="14" s="1"/>
  <c r="D92" i="20" l="1"/>
  <c r="D90" i="19"/>
  <c r="B90" i="18"/>
  <c r="J91" i="18"/>
  <c r="B92" i="14"/>
  <c r="B92" i="20" l="1"/>
  <c r="J93" i="20"/>
  <c r="B90" i="19"/>
  <c r="J91" i="19"/>
  <c r="I91" i="18"/>
  <c r="L91" i="18"/>
  <c r="H91" i="18" s="1"/>
  <c r="L93" i="14"/>
  <c r="H93" i="14" s="1"/>
  <c r="I93" i="20" l="1"/>
  <c r="L93" i="20"/>
  <c r="H93" i="20"/>
  <c r="I91" i="19"/>
  <c r="L91" i="19"/>
  <c r="H91" i="19" s="1"/>
  <c r="G91" i="18"/>
  <c r="E91" i="18"/>
  <c r="K91" i="18"/>
  <c r="K93" i="14"/>
  <c r="G93" i="14"/>
  <c r="E93" i="14"/>
  <c r="K93" i="20" l="1"/>
  <c r="G93" i="20"/>
  <c r="E93" i="20"/>
  <c r="G91" i="19"/>
  <c r="E91" i="19"/>
  <c r="K91" i="19"/>
  <c r="D91" i="18"/>
  <c r="D93" i="14"/>
  <c r="J94" i="14" s="1"/>
  <c r="I94" i="14" s="1"/>
  <c r="D93" i="20" l="1"/>
  <c r="D91" i="19"/>
  <c r="J92" i="18"/>
  <c r="B91" i="18"/>
  <c r="B93" i="14"/>
  <c r="J94" i="20" l="1"/>
  <c r="B93" i="20"/>
  <c r="J92" i="19"/>
  <c r="B91" i="19"/>
  <c r="L92" i="18"/>
  <c r="H92" i="18" s="1"/>
  <c r="I92" i="18"/>
  <c r="L94" i="14"/>
  <c r="K94" i="14" s="1"/>
  <c r="I94" i="20" l="1"/>
  <c r="L94" i="20"/>
  <c r="L92" i="19"/>
  <c r="I92" i="19"/>
  <c r="G92" i="18"/>
  <c r="E92" i="18"/>
  <c r="K92" i="18"/>
  <c r="H94" i="14"/>
  <c r="G94" i="14" s="1"/>
  <c r="K94" i="20" l="1"/>
  <c r="H94" i="20"/>
  <c r="G94" i="20"/>
  <c r="E94" i="20"/>
  <c r="K92" i="19"/>
  <c r="H92" i="19"/>
  <c r="D92" i="18"/>
  <c r="E94" i="14"/>
  <c r="D94" i="14" s="1"/>
  <c r="J95" i="14" s="1"/>
  <c r="I95" i="14" s="1"/>
  <c r="D94" i="20" l="1"/>
  <c r="G92" i="19"/>
  <c r="E92" i="19"/>
  <c r="B92" i="18"/>
  <c r="J93" i="18"/>
  <c r="B94" i="14"/>
  <c r="J95" i="20" l="1"/>
  <c r="B94" i="20"/>
  <c r="D92" i="19"/>
  <c r="L93" i="18"/>
  <c r="I93" i="18"/>
  <c r="L95" i="14"/>
  <c r="L95" i="20" l="1"/>
  <c r="H95" i="20" s="1"/>
  <c r="I95" i="20"/>
  <c r="B92" i="19"/>
  <c r="J93" i="19"/>
  <c r="K93" i="18"/>
  <c r="H93" i="18"/>
  <c r="K95" i="14"/>
  <c r="H95" i="14"/>
  <c r="G95" i="20" l="1"/>
  <c r="E95" i="20"/>
  <c r="K95" i="20"/>
  <c r="L93" i="19"/>
  <c r="I93" i="19"/>
  <c r="G93" i="18"/>
  <c r="E93" i="18"/>
  <c r="G95" i="14"/>
  <c r="E95" i="14"/>
  <c r="D95" i="14" s="1"/>
  <c r="J96" i="14" s="1"/>
  <c r="I96" i="14" s="1"/>
  <c r="D95" i="20" l="1"/>
  <c r="K93" i="19"/>
  <c r="H93" i="19"/>
  <c r="D93" i="18"/>
  <c r="B95" i="14"/>
  <c r="B95" i="20" l="1"/>
  <c r="J96" i="20"/>
  <c r="G93" i="19"/>
  <c r="E93" i="19"/>
  <c r="J94" i="18"/>
  <c r="B93" i="18"/>
  <c r="L96" i="14"/>
  <c r="L96" i="20" l="1"/>
  <c r="I96" i="20"/>
  <c r="H96" i="20"/>
  <c r="D93" i="19"/>
  <c r="I94" i="18"/>
  <c r="L94" i="18"/>
  <c r="H94" i="18" s="1"/>
  <c r="K96" i="14"/>
  <c r="H96" i="14"/>
  <c r="G96" i="20" l="1"/>
  <c r="E96" i="20"/>
  <c r="K96" i="20"/>
  <c r="J94" i="19"/>
  <c r="B93" i="19"/>
  <c r="G94" i="18"/>
  <c r="E94" i="18"/>
  <c r="K94" i="18"/>
  <c r="G96" i="14"/>
  <c r="E96" i="14"/>
  <c r="D96" i="20" l="1"/>
  <c r="I94" i="19"/>
  <c r="L94" i="19"/>
  <c r="H94" i="19" s="1"/>
  <c r="D94" i="18"/>
  <c r="D96" i="14"/>
  <c r="J97" i="14" s="1"/>
  <c r="I97" i="14" s="1"/>
  <c r="J97" i="20" l="1"/>
  <c r="B96" i="20"/>
  <c r="K94" i="19"/>
  <c r="G94" i="19"/>
  <c r="E94" i="19"/>
  <c r="J95" i="18"/>
  <c r="B94" i="18"/>
  <c r="B96" i="14"/>
  <c r="I97" i="20" l="1"/>
  <c r="L97" i="20"/>
  <c r="H97" i="20"/>
  <c r="D94" i="19"/>
  <c r="L95" i="18"/>
  <c r="H95" i="18" s="1"/>
  <c r="I95" i="18"/>
  <c r="L97" i="14"/>
  <c r="K97" i="14" s="1"/>
  <c r="K97" i="20" l="1"/>
  <c r="G97" i="20"/>
  <c r="E97" i="20"/>
  <c r="J95" i="19"/>
  <c r="B94" i="19"/>
  <c r="G95" i="18"/>
  <c r="E95" i="18"/>
  <c r="K95" i="18"/>
  <c r="H97" i="14"/>
  <c r="D97" i="20" l="1"/>
  <c r="L95" i="19"/>
  <c r="H95" i="19" s="1"/>
  <c r="I95" i="19"/>
  <c r="D95" i="18"/>
  <c r="G97" i="14"/>
  <c r="E97" i="14"/>
  <c r="D97" i="14" s="1"/>
  <c r="J98" i="14" s="1"/>
  <c r="I98" i="14" s="1"/>
  <c r="B97" i="20" l="1"/>
  <c r="J98" i="20"/>
  <c r="G95" i="19"/>
  <c r="E95" i="19"/>
  <c r="K95" i="19"/>
  <c r="B95" i="18"/>
  <c r="J96" i="18"/>
  <c r="B97" i="14"/>
  <c r="L98" i="20" l="1"/>
  <c r="I98" i="20"/>
  <c r="H98" i="20"/>
  <c r="D95" i="19"/>
  <c r="L96" i="18"/>
  <c r="H96" i="18" s="1"/>
  <c r="I96" i="18"/>
  <c r="L98" i="14"/>
  <c r="G98" i="20" l="1"/>
  <c r="E98" i="20"/>
  <c r="K98" i="20"/>
  <c r="B95" i="19"/>
  <c r="J96" i="19"/>
  <c r="G96" i="18"/>
  <c r="E96" i="18"/>
  <c r="K96" i="18"/>
  <c r="K98" i="14"/>
  <c r="H98" i="14"/>
  <c r="D98" i="20" l="1"/>
  <c r="L96" i="19"/>
  <c r="H96" i="19" s="1"/>
  <c r="I96" i="19"/>
  <c r="D96" i="18"/>
  <c r="G98" i="14"/>
  <c r="E98" i="14"/>
  <c r="D98" i="14" s="1"/>
  <c r="J99" i="14" s="1"/>
  <c r="I99" i="14" s="1"/>
  <c r="J99" i="20" l="1"/>
  <c r="B98" i="20"/>
  <c r="G96" i="19"/>
  <c r="E96" i="19"/>
  <c r="K96" i="19"/>
  <c r="J97" i="18"/>
  <c r="B96" i="18"/>
  <c r="B98" i="14"/>
  <c r="I99" i="20" l="1"/>
  <c r="L99" i="20"/>
  <c r="D96" i="19"/>
  <c r="I97" i="18"/>
  <c r="L97" i="18"/>
  <c r="K97" i="18" s="1"/>
  <c r="L99" i="14"/>
  <c r="K99" i="20" l="1"/>
  <c r="H99" i="20"/>
  <c r="J97" i="19"/>
  <c r="B96" i="19"/>
  <c r="H97" i="18"/>
  <c r="G97" i="18" s="1"/>
  <c r="K99" i="14"/>
  <c r="H99" i="14"/>
  <c r="G99" i="14" s="1"/>
  <c r="G99" i="20" l="1"/>
  <c r="E99" i="20"/>
  <c r="I97" i="19"/>
  <c r="L97" i="19"/>
  <c r="E97" i="18"/>
  <c r="D97" i="18"/>
  <c r="E99" i="14"/>
  <c r="D99" i="14" s="1"/>
  <c r="J100" i="14" s="1"/>
  <c r="I100" i="14" s="1"/>
  <c r="D99" i="20" l="1"/>
  <c r="K97" i="19"/>
  <c r="H97" i="19"/>
  <c r="B97" i="18"/>
  <c r="J98" i="18"/>
  <c r="B99" i="14"/>
  <c r="J100" i="20" l="1"/>
  <c r="B99" i="20"/>
  <c r="G97" i="19"/>
  <c r="E97" i="19"/>
  <c r="L98" i="18"/>
  <c r="H98" i="18" s="1"/>
  <c r="I98" i="18"/>
  <c r="L100" i="14"/>
  <c r="H100" i="14" s="1"/>
  <c r="L100" i="20" l="1"/>
  <c r="I100" i="20"/>
  <c r="H100" i="20"/>
  <c r="D97" i="19"/>
  <c r="G98" i="18"/>
  <c r="E98" i="18"/>
  <c r="K98" i="18"/>
  <c r="K100" i="14"/>
  <c r="G100" i="14"/>
  <c r="E100" i="14"/>
  <c r="G100" i="20" l="1"/>
  <c r="E100" i="20"/>
  <c r="K100" i="20"/>
  <c r="B97" i="19"/>
  <c r="J98" i="19"/>
  <c r="D98" i="18"/>
  <c r="D100" i="14"/>
  <c r="J101" i="14" s="1"/>
  <c r="I101" i="14" s="1"/>
  <c r="D100" i="20" l="1"/>
  <c r="L98" i="19"/>
  <c r="H98" i="19" s="1"/>
  <c r="I98" i="19"/>
  <c r="B98" i="18"/>
  <c r="J99" i="18"/>
  <c r="B100" i="14"/>
  <c r="B100" i="20" l="1"/>
  <c r="J101" i="20"/>
  <c r="G98" i="19"/>
  <c r="E98" i="19"/>
  <c r="K98" i="19"/>
  <c r="I99" i="18"/>
  <c r="L99" i="18"/>
  <c r="K99" i="18" s="1"/>
  <c r="L101" i="14"/>
  <c r="L101" i="20" l="1"/>
  <c r="H101" i="20" s="1"/>
  <c r="I101" i="20"/>
  <c r="D98" i="19"/>
  <c r="H99" i="18"/>
  <c r="G99" i="18" s="1"/>
  <c r="K101" i="14"/>
  <c r="H101" i="14"/>
  <c r="G101" i="20" l="1"/>
  <c r="E101" i="20"/>
  <c r="K101" i="20"/>
  <c r="B98" i="19"/>
  <c r="J99" i="19"/>
  <c r="E99" i="18"/>
  <c r="D99" i="18" s="1"/>
  <c r="G101" i="14"/>
  <c r="E101" i="14"/>
  <c r="D101" i="20" l="1"/>
  <c r="I99" i="19"/>
  <c r="L99" i="19"/>
  <c r="H99" i="19"/>
  <c r="J100" i="18"/>
  <c r="B99" i="18"/>
  <c r="D101" i="14"/>
  <c r="J102" i="14" s="1"/>
  <c r="I102" i="14" s="1"/>
  <c r="J102" i="20" l="1"/>
  <c r="B101" i="20"/>
  <c r="K99" i="19"/>
  <c r="G99" i="19"/>
  <c r="E99" i="19"/>
  <c r="L100" i="18"/>
  <c r="I100" i="18"/>
  <c r="H100" i="18"/>
  <c r="B101" i="14"/>
  <c r="I102" i="20" l="1"/>
  <c r="L102" i="20"/>
  <c r="D99" i="19"/>
  <c r="G100" i="18"/>
  <c r="E100" i="18"/>
  <c r="K100" i="18"/>
  <c r="L102" i="14"/>
  <c r="K102" i="14" s="1"/>
  <c r="K102" i="20" l="1"/>
  <c r="H102" i="20"/>
  <c r="J100" i="19"/>
  <c r="B99" i="19"/>
  <c r="D100" i="18"/>
  <c r="H102" i="14"/>
  <c r="G102" i="20" l="1"/>
  <c r="E102" i="20"/>
  <c r="L100" i="19"/>
  <c r="H100" i="19" s="1"/>
  <c r="I100" i="19"/>
  <c r="B100" i="18"/>
  <c r="J101" i="18"/>
  <c r="G102" i="14"/>
  <c r="E102" i="14"/>
  <c r="D102" i="20" l="1"/>
  <c r="G100" i="19"/>
  <c r="E100" i="19"/>
  <c r="K100" i="19"/>
  <c r="L101" i="18"/>
  <c r="H101" i="18" s="1"/>
  <c r="I101" i="18"/>
  <c r="D102" i="14"/>
  <c r="J103" i="14" s="1"/>
  <c r="I103" i="14" s="1"/>
  <c r="J103" i="20" l="1"/>
  <c r="B102" i="20"/>
  <c r="D100" i="19"/>
  <c r="G101" i="18"/>
  <c r="E101" i="18"/>
  <c r="K101" i="18"/>
  <c r="B102" i="14"/>
  <c r="L103" i="20" l="1"/>
  <c r="H103" i="20" s="1"/>
  <c r="I103" i="20"/>
  <c r="B100" i="19"/>
  <c r="J101" i="19"/>
  <c r="D101" i="18"/>
  <c r="L103" i="14"/>
  <c r="G103" i="20" l="1"/>
  <c r="E103" i="20"/>
  <c r="K103" i="20"/>
  <c r="L101" i="19"/>
  <c r="H101" i="19" s="1"/>
  <c r="I101" i="19"/>
  <c r="J102" i="18"/>
  <c r="B101" i="18"/>
  <c r="K103" i="14"/>
  <c r="H103" i="14"/>
  <c r="D103" i="20" l="1"/>
  <c r="G101" i="19"/>
  <c r="E101" i="19"/>
  <c r="K101" i="19"/>
  <c r="I102" i="18"/>
  <c r="L102" i="18"/>
  <c r="G103" i="14"/>
  <c r="E103" i="14"/>
  <c r="B103" i="20" l="1"/>
  <c r="J104" i="20"/>
  <c r="D101" i="19"/>
  <c r="K102" i="18"/>
  <c r="H102" i="18"/>
  <c r="D103" i="14"/>
  <c r="J104" i="14" s="1"/>
  <c r="I104" i="14" s="1"/>
  <c r="L104" i="20" l="1"/>
  <c r="H104" i="20" s="1"/>
  <c r="I104" i="20"/>
  <c r="J102" i="19"/>
  <c r="B101" i="19"/>
  <c r="G102" i="18"/>
  <c r="E102" i="18"/>
  <c r="B103" i="14"/>
  <c r="G104" i="20" l="1"/>
  <c r="E104" i="20"/>
  <c r="K104" i="20"/>
  <c r="I102" i="19"/>
  <c r="L102" i="19"/>
  <c r="D102" i="18"/>
  <c r="L104" i="14"/>
  <c r="D104" i="20" l="1"/>
  <c r="K102" i="19"/>
  <c r="H102" i="19"/>
  <c r="E102" i="19" s="1"/>
  <c r="G102" i="19"/>
  <c r="J103" i="18"/>
  <c r="B102" i="18"/>
  <c r="K104" i="14"/>
  <c r="H104" i="14"/>
  <c r="G104" i="14" s="1"/>
  <c r="J105" i="20" l="1"/>
  <c r="B104" i="20"/>
  <c r="D102" i="19"/>
  <c r="L103" i="18"/>
  <c r="H103" i="18" s="1"/>
  <c r="I103" i="18"/>
  <c r="E104" i="14"/>
  <c r="D104" i="14" s="1"/>
  <c r="J105" i="14" s="1"/>
  <c r="I105" i="14" s="1"/>
  <c r="I105" i="20" l="1"/>
  <c r="L105" i="20"/>
  <c r="H105" i="20" s="1"/>
  <c r="J103" i="19"/>
  <c r="B102" i="19"/>
  <c r="G103" i="18"/>
  <c r="E103" i="18"/>
  <c r="K103" i="18"/>
  <c r="B104" i="14"/>
  <c r="K105" i="20" l="1"/>
  <c r="G105" i="20"/>
  <c r="E105" i="20"/>
  <c r="L103" i="19"/>
  <c r="H103" i="19" s="1"/>
  <c r="I103" i="19"/>
  <c r="D103" i="18"/>
  <c r="L105" i="14"/>
  <c r="H105" i="14" s="1"/>
  <c r="D105" i="20" l="1"/>
  <c r="G103" i="19"/>
  <c r="E103" i="19"/>
  <c r="K103" i="19"/>
  <c r="B103" i="18"/>
  <c r="J104" i="18"/>
  <c r="K105" i="14"/>
  <c r="G105" i="14"/>
  <c r="E105" i="14"/>
  <c r="B105" i="20" l="1"/>
  <c r="J106" i="20"/>
  <c r="D103" i="19"/>
  <c r="L104" i="18"/>
  <c r="I104" i="18"/>
  <c r="H104" i="18"/>
  <c r="D105" i="14"/>
  <c r="L106" i="20" l="1"/>
  <c r="H106" i="20" s="1"/>
  <c r="I106" i="20"/>
  <c r="B103" i="19"/>
  <c r="J104" i="19"/>
  <c r="K104" i="18"/>
  <c r="G104" i="18"/>
  <c r="E104" i="18"/>
  <c r="J106" i="14"/>
  <c r="I106" i="14" s="1"/>
  <c r="B105" i="14"/>
  <c r="G106" i="20" l="1"/>
  <c r="E106" i="20"/>
  <c r="K106" i="20"/>
  <c r="I104" i="19"/>
  <c r="L104" i="19"/>
  <c r="H104" i="19"/>
  <c r="D104" i="18"/>
  <c r="L106" i="14"/>
  <c r="H106" i="14" s="1"/>
  <c r="D106" i="20" l="1"/>
  <c r="G104" i="19"/>
  <c r="E104" i="19"/>
  <c r="K104" i="19"/>
  <c r="J105" i="18"/>
  <c r="B104" i="18"/>
  <c r="K106" i="14"/>
  <c r="G106" i="14"/>
  <c r="E106" i="14"/>
  <c r="B106" i="20" l="1"/>
  <c r="J107" i="20"/>
  <c r="D104" i="19"/>
  <c r="I105" i="18"/>
  <c r="L105" i="18"/>
  <c r="K105" i="18" s="1"/>
  <c r="D106" i="14"/>
  <c r="I107" i="20" l="1"/>
  <c r="L107" i="20"/>
  <c r="J105" i="19"/>
  <c r="B104" i="19"/>
  <c r="H105" i="18"/>
  <c r="G105" i="18"/>
  <c r="E105" i="18"/>
  <c r="B106" i="14"/>
  <c r="J107" i="14"/>
  <c r="K107" i="20" l="1"/>
  <c r="H107" i="20"/>
  <c r="E107" i="20" s="1"/>
  <c r="I105" i="19"/>
  <c r="L105" i="19"/>
  <c r="H105" i="19" s="1"/>
  <c r="D105" i="18"/>
  <c r="I107" i="14"/>
  <c r="L107" i="14"/>
  <c r="K107" i="14" s="1"/>
  <c r="G107" i="20" l="1"/>
  <c r="D107" i="20"/>
  <c r="G105" i="19"/>
  <c r="E105" i="19"/>
  <c r="K105" i="19"/>
  <c r="B105" i="18"/>
  <c r="J106" i="18"/>
  <c r="H107" i="14"/>
  <c r="G107" i="14" s="1"/>
  <c r="J108" i="20" l="1"/>
  <c r="B107" i="20"/>
  <c r="D105" i="19"/>
  <c r="L106" i="18"/>
  <c r="I106" i="18"/>
  <c r="H106" i="18"/>
  <c r="E107" i="14"/>
  <c r="D107" i="14"/>
  <c r="L108" i="20" l="1"/>
  <c r="I108" i="20"/>
  <c r="B105" i="19"/>
  <c r="J106" i="19"/>
  <c r="G106" i="18"/>
  <c r="E106" i="18"/>
  <c r="K106" i="18"/>
  <c r="J108" i="14"/>
  <c r="B107" i="14"/>
  <c r="K108" i="20" l="1"/>
  <c r="H108" i="20"/>
  <c r="G108" i="20" s="1"/>
  <c r="L106" i="19"/>
  <c r="H106" i="19" s="1"/>
  <c r="I106" i="19"/>
  <c r="D106" i="18"/>
  <c r="L108" i="14"/>
  <c r="I108" i="14"/>
  <c r="E108" i="20" l="1"/>
  <c r="D108" i="20" s="1"/>
  <c r="G106" i="19"/>
  <c r="E106" i="19"/>
  <c r="K106" i="19"/>
  <c r="B106" i="18"/>
  <c r="J107" i="18"/>
  <c r="K108" i="14"/>
  <c r="H108" i="14"/>
  <c r="G108" i="14" s="1"/>
  <c r="B108" i="20" l="1"/>
  <c r="J109" i="20"/>
  <c r="D106" i="19"/>
  <c r="I107" i="18"/>
  <c r="L107" i="18"/>
  <c r="K107" i="18" s="1"/>
  <c r="E108" i="14"/>
  <c r="D108" i="14" s="1"/>
  <c r="L109" i="20" l="1"/>
  <c r="I109" i="20"/>
  <c r="B106" i="19"/>
  <c r="J107" i="19"/>
  <c r="H107" i="18"/>
  <c r="G107" i="18" s="1"/>
  <c r="J109" i="14"/>
  <c r="B108" i="14"/>
  <c r="K109" i="20" l="1"/>
  <c r="H109" i="20"/>
  <c r="G109" i="20" s="1"/>
  <c r="I107" i="19"/>
  <c r="L107" i="19"/>
  <c r="E107" i="18"/>
  <c r="D107" i="18" s="1"/>
  <c r="L109" i="14"/>
  <c r="I109" i="14"/>
  <c r="E109" i="20" l="1"/>
  <c r="D109" i="20"/>
  <c r="K107" i="19"/>
  <c r="H107" i="19"/>
  <c r="G107" i="19" s="1"/>
  <c r="E107" i="19"/>
  <c r="J108" i="18"/>
  <c r="B107" i="18"/>
  <c r="K109" i="14"/>
  <c r="H109" i="14"/>
  <c r="G109" i="14" s="1"/>
  <c r="J110" i="20" l="1"/>
  <c r="B109" i="20"/>
  <c r="D107" i="19"/>
  <c r="L108" i="18"/>
  <c r="I108" i="18"/>
  <c r="E109" i="14"/>
  <c r="D109" i="14" s="1"/>
  <c r="I110" i="20" l="1"/>
  <c r="L110" i="20"/>
  <c r="K110" i="20" s="1"/>
  <c r="J108" i="19"/>
  <c r="B107" i="19"/>
  <c r="K108" i="18"/>
  <c r="H108" i="18"/>
  <c r="G108" i="18" s="1"/>
  <c r="J110" i="14"/>
  <c r="B109" i="14"/>
  <c r="H110" i="20" l="1"/>
  <c r="G110" i="20" s="1"/>
  <c r="L108" i="19"/>
  <c r="H108" i="19" s="1"/>
  <c r="I108" i="19"/>
  <c r="E108" i="18"/>
  <c r="D108" i="18" s="1"/>
  <c r="I110" i="14"/>
  <c r="L110" i="14"/>
  <c r="K110" i="14" s="1"/>
  <c r="E110" i="20" l="1"/>
  <c r="D110" i="20" s="1"/>
  <c r="G108" i="19"/>
  <c r="E108" i="19"/>
  <c r="K108" i="19"/>
  <c r="B108" i="18"/>
  <c r="J109" i="18"/>
  <c r="H110" i="14"/>
  <c r="J111" i="20" l="1"/>
  <c r="B110" i="20"/>
  <c r="D108" i="19"/>
  <c r="L109" i="18"/>
  <c r="I109" i="18"/>
  <c r="G110" i="14"/>
  <c r="E110" i="14"/>
  <c r="L111" i="20" l="1"/>
  <c r="I111" i="20"/>
  <c r="B108" i="19"/>
  <c r="J109" i="19"/>
  <c r="K109" i="18"/>
  <c r="H109" i="18"/>
  <c r="G109" i="18"/>
  <c r="E109" i="18"/>
  <c r="D110" i="14"/>
  <c r="K111" i="20" l="1"/>
  <c r="H111" i="20"/>
  <c r="G111" i="20" s="1"/>
  <c r="L109" i="19"/>
  <c r="I109" i="19"/>
  <c r="H109" i="19"/>
  <c r="D109" i="18"/>
  <c r="B110" i="14"/>
  <c r="J111" i="14"/>
  <c r="E111" i="20" l="1"/>
  <c r="D111" i="20"/>
  <c r="G109" i="19"/>
  <c r="E109" i="19"/>
  <c r="K109" i="19"/>
  <c r="J110" i="18"/>
  <c r="B109" i="18"/>
  <c r="I111" i="14"/>
  <c r="L111" i="14"/>
  <c r="K111" i="14" s="1"/>
  <c r="B111" i="20" l="1"/>
  <c r="J112" i="20"/>
  <c r="D109" i="19"/>
  <c r="I110" i="18"/>
  <c r="L110" i="18"/>
  <c r="H111" i="14"/>
  <c r="G111" i="14" s="1"/>
  <c r="L112" i="20" l="1"/>
  <c r="I112" i="20"/>
  <c r="H112" i="20"/>
  <c r="J110" i="19"/>
  <c r="B109" i="19"/>
  <c r="K110" i="18"/>
  <c r="H110" i="18"/>
  <c r="E111" i="14"/>
  <c r="D111" i="14" s="1"/>
  <c r="K112" i="20" l="1"/>
  <c r="G112" i="20"/>
  <c r="E112" i="20"/>
  <c r="I110" i="19"/>
  <c r="L110" i="19"/>
  <c r="G110" i="18"/>
  <c r="E110" i="18"/>
  <c r="J112" i="14"/>
  <c r="B111" i="14"/>
  <c r="D112" i="20" l="1"/>
  <c r="K110" i="19"/>
  <c r="H110" i="19"/>
  <c r="D110" i="18"/>
  <c r="I112" i="14"/>
  <c r="L112" i="14"/>
  <c r="K112" i="14" s="1"/>
  <c r="J113" i="20" l="1"/>
  <c r="B112" i="20"/>
  <c r="G110" i="19"/>
  <c r="E110" i="19"/>
  <c r="J111" i="18"/>
  <c r="B110" i="18"/>
  <c r="H112" i="14"/>
  <c r="G112" i="14" s="1"/>
  <c r="I113" i="20" l="1"/>
  <c r="L113" i="20"/>
  <c r="K113" i="20" s="1"/>
  <c r="D110" i="19"/>
  <c r="L111" i="18"/>
  <c r="I111" i="18"/>
  <c r="H111" i="18"/>
  <c r="E112" i="14"/>
  <c r="D112" i="14" s="1"/>
  <c r="H113" i="20" l="1"/>
  <c r="G113" i="20"/>
  <c r="E113" i="20"/>
  <c r="J111" i="19"/>
  <c r="B110" i="19"/>
  <c r="K111" i="18"/>
  <c r="G111" i="18"/>
  <c r="E111" i="18"/>
  <c r="B112" i="14"/>
  <c r="J113" i="14"/>
  <c r="D113" i="20" l="1"/>
  <c r="L111" i="19"/>
  <c r="I111" i="19"/>
  <c r="D111" i="18"/>
  <c r="I113" i="14"/>
  <c r="L113" i="14"/>
  <c r="K113" i="14" s="1"/>
  <c r="B113" i="20" l="1"/>
  <c r="J114" i="20"/>
  <c r="K111" i="19"/>
  <c r="H111" i="19"/>
  <c r="B111" i="18"/>
  <c r="J112" i="18"/>
  <c r="H113" i="14"/>
  <c r="G113" i="14" s="1"/>
  <c r="L114" i="20" l="1"/>
  <c r="I114" i="20"/>
  <c r="H114" i="20"/>
  <c r="G111" i="19"/>
  <c r="E111" i="19"/>
  <c r="L112" i="18"/>
  <c r="I112" i="18"/>
  <c r="E113" i="14"/>
  <c r="D113" i="14"/>
  <c r="K114" i="20" l="1"/>
  <c r="G114" i="20"/>
  <c r="E114" i="20"/>
  <c r="D111" i="19"/>
  <c r="K112" i="18"/>
  <c r="H112" i="18"/>
  <c r="G112" i="18" s="1"/>
  <c r="B113" i="14"/>
  <c r="J114" i="14"/>
  <c r="D114" i="20" l="1"/>
  <c r="B111" i="19"/>
  <c r="J112" i="19"/>
  <c r="E112" i="18"/>
  <c r="D112" i="18" s="1"/>
  <c r="L114" i="14"/>
  <c r="I114" i="14"/>
  <c r="J115" i="20" l="1"/>
  <c r="B114" i="20"/>
  <c r="I112" i="19"/>
  <c r="L112" i="19"/>
  <c r="K112" i="19" s="1"/>
  <c r="J113" i="18"/>
  <c r="B112" i="18"/>
  <c r="K114" i="14"/>
  <c r="H114" i="14"/>
  <c r="G114" i="14" s="1"/>
  <c r="I115" i="20" l="1"/>
  <c r="L115" i="20"/>
  <c r="K115" i="20" s="1"/>
  <c r="H112" i="19"/>
  <c r="I113" i="18"/>
  <c r="L113" i="18"/>
  <c r="K113" i="18" s="1"/>
  <c r="E114" i="14"/>
  <c r="D114" i="14" s="1"/>
  <c r="H115" i="20" l="1"/>
  <c r="G115" i="20" s="1"/>
  <c r="G112" i="19"/>
  <c r="E112" i="19"/>
  <c r="H113" i="18"/>
  <c r="G113" i="18" s="1"/>
  <c r="B114" i="14"/>
  <c r="J115" i="14"/>
  <c r="E115" i="20" l="1"/>
  <c r="D115" i="20"/>
  <c r="D112" i="19"/>
  <c r="E113" i="18"/>
  <c r="D113" i="18"/>
  <c r="I115" i="14"/>
  <c r="L115" i="14"/>
  <c r="K115" i="14" s="1"/>
  <c r="J116" i="20" l="1"/>
  <c r="B115" i="20"/>
  <c r="J113" i="19"/>
  <c r="B112" i="19"/>
  <c r="B113" i="18"/>
  <c r="J114" i="18"/>
  <c r="H115" i="14"/>
  <c r="G115" i="14" s="1"/>
  <c r="L116" i="20" l="1"/>
  <c r="I116" i="20"/>
  <c r="I113" i="19"/>
  <c r="L113" i="19"/>
  <c r="H113" i="19" s="1"/>
  <c r="L114" i="18"/>
  <c r="I114" i="18"/>
  <c r="H114" i="18"/>
  <c r="E115" i="14"/>
  <c r="D115" i="14"/>
  <c r="K116" i="20" l="1"/>
  <c r="H116" i="20"/>
  <c r="G113" i="19"/>
  <c r="E113" i="19"/>
  <c r="K113" i="19"/>
  <c r="K114" i="18"/>
  <c r="G114" i="18"/>
  <c r="E114" i="18"/>
  <c r="J116" i="14"/>
  <c r="B115" i="14"/>
  <c r="G116" i="20" l="1"/>
  <c r="E116" i="20"/>
  <c r="D113" i="19"/>
  <c r="D114" i="18"/>
  <c r="I116" i="14"/>
  <c r="L116" i="14"/>
  <c r="K116" i="14" s="1"/>
  <c r="D116" i="20" l="1"/>
  <c r="B113" i="19"/>
  <c r="J114" i="19"/>
  <c r="B114" i="18"/>
  <c r="J115" i="18"/>
  <c r="H116" i="14"/>
  <c r="G116" i="14" s="1"/>
  <c r="B116" i="20" l="1"/>
  <c r="J117" i="20"/>
  <c r="L114" i="19"/>
  <c r="H114" i="19" s="1"/>
  <c r="I114" i="19"/>
  <c r="I115" i="18"/>
  <c r="L115" i="18"/>
  <c r="K115" i="18" s="1"/>
  <c r="E116" i="14"/>
  <c r="D116" i="14"/>
  <c r="L117" i="20" l="1"/>
  <c r="I117" i="20"/>
  <c r="H117" i="20"/>
  <c r="G114" i="19"/>
  <c r="E114" i="19"/>
  <c r="K114" i="19"/>
  <c r="H115" i="18"/>
  <c r="J117" i="14"/>
  <c r="B116" i="14"/>
  <c r="K117" i="20" l="1"/>
  <c r="G117" i="20"/>
  <c r="E117" i="20"/>
  <c r="D114" i="19"/>
  <c r="G115" i="18"/>
  <c r="E115" i="18"/>
  <c r="L117" i="14"/>
  <c r="I117" i="14"/>
  <c r="H117" i="14"/>
  <c r="D117" i="20" l="1"/>
  <c r="B114" i="19"/>
  <c r="J115" i="19"/>
  <c r="D115" i="18"/>
  <c r="K117" i="14"/>
  <c r="G117" i="14"/>
  <c r="E117" i="14"/>
  <c r="J118" i="20" l="1"/>
  <c r="B117" i="20"/>
  <c r="I115" i="19"/>
  <c r="L115" i="19"/>
  <c r="J116" i="18"/>
  <c r="B115" i="18"/>
  <c r="D117" i="14"/>
  <c r="I118" i="20" l="1"/>
  <c r="L118" i="20"/>
  <c r="K118" i="20" s="1"/>
  <c r="K115" i="19"/>
  <c r="H115" i="19"/>
  <c r="L116" i="18"/>
  <c r="I116" i="18"/>
  <c r="J118" i="14"/>
  <c r="B117" i="14"/>
  <c r="H118" i="20" l="1"/>
  <c r="G118" i="20"/>
  <c r="E118" i="20"/>
  <c r="G115" i="19"/>
  <c r="E115" i="19"/>
  <c r="K116" i="18"/>
  <c r="H116" i="18"/>
  <c r="G116" i="18" s="1"/>
  <c r="I118" i="14"/>
  <c r="L118" i="14"/>
  <c r="K118" i="14" s="1"/>
  <c r="D118" i="20" l="1"/>
  <c r="D115" i="19"/>
  <c r="E116" i="18"/>
  <c r="D116" i="18" s="1"/>
  <c r="H118" i="14"/>
  <c r="G118" i="14" s="1"/>
  <c r="J119" i="20" l="1"/>
  <c r="B118" i="20"/>
  <c r="J116" i="19"/>
  <c r="B115" i="19"/>
  <c r="B116" i="18"/>
  <c r="J117" i="18"/>
  <c r="E118" i="14"/>
  <c r="D118" i="14" s="1"/>
  <c r="L119" i="20" l="1"/>
  <c r="I119" i="20"/>
  <c r="L116" i="19"/>
  <c r="H116" i="19" s="1"/>
  <c r="I116" i="19"/>
  <c r="L117" i="18"/>
  <c r="I117" i="18"/>
  <c r="H117" i="18"/>
  <c r="B118" i="14"/>
  <c r="J119" i="14"/>
  <c r="K119" i="20" l="1"/>
  <c r="H119" i="20"/>
  <c r="G119" i="20" s="1"/>
  <c r="E119" i="20"/>
  <c r="G116" i="19"/>
  <c r="E116" i="19"/>
  <c r="K116" i="19"/>
  <c r="K117" i="18"/>
  <c r="G117" i="18"/>
  <c r="E117" i="18"/>
  <c r="L119" i="14"/>
  <c r="I119" i="14"/>
  <c r="H119" i="14"/>
  <c r="D119" i="20" l="1"/>
  <c r="D116" i="19"/>
  <c r="D117" i="18"/>
  <c r="K119" i="14"/>
  <c r="G119" i="14"/>
  <c r="E119" i="14"/>
  <c r="B119" i="20" l="1"/>
  <c r="J120" i="20"/>
  <c r="B116" i="19"/>
  <c r="J117" i="19"/>
  <c r="J118" i="18"/>
  <c r="B117" i="18"/>
  <c r="D119" i="14"/>
  <c r="L120" i="20" l="1"/>
  <c r="I120" i="20"/>
  <c r="L117" i="19"/>
  <c r="H117" i="19" s="1"/>
  <c r="I117" i="19"/>
  <c r="I118" i="18"/>
  <c r="L118" i="18"/>
  <c r="K118" i="18" s="1"/>
  <c r="J120" i="14"/>
  <c r="B119" i="14"/>
  <c r="K120" i="20" l="1"/>
  <c r="H120" i="20"/>
  <c r="G117" i="19"/>
  <c r="E117" i="19"/>
  <c r="K117" i="19"/>
  <c r="H118" i="18"/>
  <c r="G118" i="18" s="1"/>
  <c r="L120" i="14"/>
  <c r="I120" i="14"/>
  <c r="G120" i="20" l="1"/>
  <c r="E120" i="20"/>
  <c r="D117" i="19"/>
  <c r="E118" i="18"/>
  <c r="D118" i="18" s="1"/>
  <c r="K120" i="14"/>
  <c r="H120" i="14"/>
  <c r="G120" i="14" s="1"/>
  <c r="D120" i="20" l="1"/>
  <c r="J118" i="19"/>
  <c r="B117" i="19"/>
  <c r="J119" i="18"/>
  <c r="B118" i="18"/>
  <c r="E120" i="14"/>
  <c r="D120" i="14" s="1"/>
  <c r="J121" i="20" l="1"/>
  <c r="B120" i="20"/>
  <c r="I118" i="19"/>
  <c r="L118" i="19"/>
  <c r="H118" i="19"/>
  <c r="L119" i="18"/>
  <c r="I119" i="18"/>
  <c r="B120" i="14"/>
  <c r="J121" i="14"/>
  <c r="I121" i="20" l="1"/>
  <c r="L121" i="20"/>
  <c r="K121" i="20" s="1"/>
  <c r="K118" i="19"/>
  <c r="G118" i="19"/>
  <c r="E118" i="19"/>
  <c r="K119" i="18"/>
  <c r="H119" i="18"/>
  <c r="I121" i="14"/>
  <c r="L121" i="14"/>
  <c r="H121" i="20" l="1"/>
  <c r="G121" i="20" s="1"/>
  <c r="D118" i="19"/>
  <c r="G119" i="18"/>
  <c r="E119" i="18"/>
  <c r="K121" i="14"/>
  <c r="H121" i="14"/>
  <c r="E121" i="20" l="1"/>
  <c r="D121" i="20" s="1"/>
  <c r="J119" i="19"/>
  <c r="B118" i="19"/>
  <c r="D119" i="18"/>
  <c r="G121" i="14"/>
  <c r="E121" i="14"/>
  <c r="B121" i="20" l="1"/>
  <c r="J122" i="20"/>
  <c r="L119" i="19"/>
  <c r="H119" i="19" s="1"/>
  <c r="I119" i="19"/>
  <c r="B119" i="18"/>
  <c r="J120" i="18"/>
  <c r="D121" i="14"/>
  <c r="L122" i="20" l="1"/>
  <c r="I122" i="20"/>
  <c r="G119" i="19"/>
  <c r="E119" i="19"/>
  <c r="K119" i="19"/>
  <c r="L120" i="18"/>
  <c r="I120" i="18"/>
  <c r="B121" i="14"/>
  <c r="J122" i="14"/>
  <c r="K122" i="20" l="1"/>
  <c r="H122" i="20"/>
  <c r="D119" i="19"/>
  <c r="K120" i="18"/>
  <c r="H120" i="18"/>
  <c r="G120" i="18" s="1"/>
  <c r="L122" i="14"/>
  <c r="I122" i="14"/>
  <c r="G122" i="20" l="1"/>
  <c r="E122" i="20"/>
  <c r="B119" i="19"/>
  <c r="J120" i="19"/>
  <c r="E120" i="18"/>
  <c r="D120" i="18" s="1"/>
  <c r="K122" i="14"/>
  <c r="H122" i="14"/>
  <c r="D122" i="20" l="1"/>
  <c r="L120" i="19"/>
  <c r="H120" i="19" s="1"/>
  <c r="I120" i="19"/>
  <c r="J121" i="18"/>
  <c r="B120" i="18"/>
  <c r="G122" i="14"/>
  <c r="E122" i="14"/>
  <c r="B122" i="20" l="1"/>
  <c r="J123" i="20"/>
  <c r="G120" i="19"/>
  <c r="E120" i="19"/>
  <c r="K120" i="19"/>
  <c r="I121" i="18"/>
  <c r="L121" i="18"/>
  <c r="K121" i="18" s="1"/>
  <c r="D122" i="14"/>
  <c r="I123" i="20" l="1"/>
  <c r="L123" i="20"/>
  <c r="K123" i="20" s="1"/>
  <c r="D120" i="19"/>
  <c r="H121" i="18"/>
  <c r="G121" i="18" s="1"/>
  <c r="B122" i="14"/>
  <c r="J123" i="14"/>
  <c r="H123" i="20" l="1"/>
  <c r="G123" i="20" s="1"/>
  <c r="J121" i="19"/>
  <c r="B120" i="19"/>
  <c r="E121" i="18"/>
  <c r="D121" i="18" s="1"/>
  <c r="I123" i="14"/>
  <c r="L123" i="14"/>
  <c r="K123" i="14" s="1"/>
  <c r="E123" i="20" l="1"/>
  <c r="D123" i="20" s="1"/>
  <c r="I121" i="19"/>
  <c r="L121" i="19"/>
  <c r="B121" i="18"/>
  <c r="J122" i="18"/>
  <c r="H123" i="14"/>
  <c r="J124" i="20" l="1"/>
  <c r="B123" i="20"/>
  <c r="K121" i="19"/>
  <c r="H121" i="19"/>
  <c r="E121" i="19" s="1"/>
  <c r="L122" i="18"/>
  <c r="I122" i="18"/>
  <c r="H122" i="18"/>
  <c r="G123" i="14"/>
  <c r="E123" i="14"/>
  <c r="L124" i="20" l="1"/>
  <c r="I124" i="20"/>
  <c r="G121" i="19"/>
  <c r="D121" i="19"/>
  <c r="K122" i="18"/>
  <c r="G122" i="18"/>
  <c r="E122" i="18"/>
  <c r="D123" i="14"/>
  <c r="K124" i="20" l="1"/>
  <c r="H124" i="20"/>
  <c r="G124" i="20" s="1"/>
  <c r="B121" i="19"/>
  <c r="J122" i="19"/>
  <c r="D122" i="18"/>
  <c r="J124" i="14"/>
  <c r="B123" i="14"/>
  <c r="E124" i="20" l="1"/>
  <c r="D124" i="20" s="1"/>
  <c r="L122" i="19"/>
  <c r="H122" i="19" s="1"/>
  <c r="I122" i="19"/>
  <c r="B122" i="18"/>
  <c r="J123" i="18"/>
  <c r="L124" i="14"/>
  <c r="I124" i="14"/>
  <c r="B124" i="20" l="1"/>
  <c r="J125" i="20"/>
  <c r="G122" i="19"/>
  <c r="E122" i="19"/>
  <c r="K122" i="19"/>
  <c r="I123" i="18"/>
  <c r="L123" i="18"/>
  <c r="K123" i="18" s="1"/>
  <c r="K124" i="14"/>
  <c r="H124" i="14"/>
  <c r="G124" i="14" s="1"/>
  <c r="L125" i="20" l="1"/>
  <c r="I125" i="20"/>
  <c r="D122" i="19"/>
  <c r="H123" i="18"/>
  <c r="G123" i="18" s="1"/>
  <c r="E124" i="14"/>
  <c r="D124" i="14" s="1"/>
  <c r="K125" i="20" l="1"/>
  <c r="H125" i="20"/>
  <c r="G125" i="20" s="1"/>
  <c r="B122" i="19"/>
  <c r="J123" i="19"/>
  <c r="E123" i="18"/>
  <c r="D123" i="18" s="1"/>
  <c r="J125" i="14"/>
  <c r="B124" i="14"/>
  <c r="E125" i="20" l="1"/>
  <c r="D125" i="20" s="1"/>
  <c r="I123" i="19"/>
  <c r="L123" i="19"/>
  <c r="J124" i="18"/>
  <c r="B123" i="18"/>
  <c r="L125" i="14"/>
  <c r="I125" i="14"/>
  <c r="J126" i="20" l="1"/>
  <c r="B125" i="20"/>
  <c r="K123" i="19"/>
  <c r="H123" i="19"/>
  <c r="G123" i="19" s="1"/>
  <c r="L124" i="18"/>
  <c r="I124" i="18"/>
  <c r="K125" i="14"/>
  <c r="H125" i="14"/>
  <c r="G125" i="14" s="1"/>
  <c r="I126" i="20" l="1"/>
  <c r="L126" i="20"/>
  <c r="K126" i="20" s="1"/>
  <c r="E123" i="19"/>
  <c r="D123" i="19" s="1"/>
  <c r="K124" i="18"/>
  <c r="H124" i="18"/>
  <c r="G124" i="18"/>
  <c r="E124" i="18"/>
  <c r="E125" i="14"/>
  <c r="D125" i="14" s="1"/>
  <c r="H126" i="20" l="1"/>
  <c r="G126" i="20" s="1"/>
  <c r="J124" i="19"/>
  <c r="B123" i="19"/>
  <c r="D124" i="18"/>
  <c r="J126" i="14"/>
  <c r="B125" i="14"/>
  <c r="E126" i="20" l="1"/>
  <c r="D126" i="20"/>
  <c r="L124" i="19"/>
  <c r="H124" i="19" s="1"/>
  <c r="I124" i="19"/>
  <c r="B124" i="18"/>
  <c r="J125" i="18"/>
  <c r="I126" i="14"/>
  <c r="L126" i="14"/>
  <c r="K126" i="14" s="1"/>
  <c r="J127" i="20" l="1"/>
  <c r="B126" i="20"/>
  <c r="G124" i="19"/>
  <c r="E124" i="19"/>
  <c r="K124" i="19"/>
  <c r="L125" i="18"/>
  <c r="I125" i="18"/>
  <c r="H126" i="14"/>
  <c r="G126" i="14" s="1"/>
  <c r="L127" i="20" l="1"/>
  <c r="I127" i="20"/>
  <c r="H127" i="20"/>
  <c r="D124" i="19"/>
  <c r="K125" i="18"/>
  <c r="H125" i="18"/>
  <c r="G125" i="18" s="1"/>
  <c r="E126" i="14"/>
  <c r="D126" i="14" s="1"/>
  <c r="K127" i="20" l="1"/>
  <c r="G127" i="20"/>
  <c r="E127" i="20"/>
  <c r="B124" i="19"/>
  <c r="J125" i="19"/>
  <c r="E125" i="18"/>
  <c r="D125" i="18"/>
  <c r="B126" i="14"/>
  <c r="J127" i="14"/>
  <c r="D127" i="20" l="1"/>
  <c r="L125" i="19"/>
  <c r="H125" i="19" s="1"/>
  <c r="I125" i="19"/>
  <c r="J126" i="18"/>
  <c r="B125" i="18"/>
  <c r="L127" i="14"/>
  <c r="K127" i="14" s="1"/>
  <c r="I127" i="14"/>
  <c r="B127" i="20" l="1"/>
  <c r="J128" i="20"/>
  <c r="G125" i="19"/>
  <c r="E125" i="19"/>
  <c r="K125" i="19"/>
  <c r="I126" i="18"/>
  <c r="L126" i="18"/>
  <c r="K126" i="18" s="1"/>
  <c r="H127" i="14"/>
  <c r="G127" i="14" s="1"/>
  <c r="L128" i="20" l="1"/>
  <c r="I128" i="20"/>
  <c r="D125" i="19"/>
  <c r="H126" i="18"/>
  <c r="E127" i="14"/>
  <c r="D127" i="14" s="1"/>
  <c r="K128" i="20" l="1"/>
  <c r="H128" i="20"/>
  <c r="J126" i="19"/>
  <c r="B125" i="19"/>
  <c r="G126" i="18"/>
  <c r="E126" i="18"/>
  <c r="J128" i="14"/>
  <c r="B127" i="14"/>
  <c r="G128" i="20" l="1"/>
  <c r="E128" i="20"/>
  <c r="I126" i="19"/>
  <c r="L126" i="19"/>
  <c r="H126" i="19" s="1"/>
  <c r="D126" i="18"/>
  <c r="L128" i="14"/>
  <c r="I128" i="14"/>
  <c r="D128" i="20" l="1"/>
  <c r="K126" i="19"/>
  <c r="G126" i="19"/>
  <c r="E126" i="19"/>
  <c r="J127" i="18"/>
  <c r="B126" i="18"/>
  <c r="K128" i="14"/>
  <c r="H128" i="14"/>
  <c r="E128" i="14" s="1"/>
  <c r="J129" i="20" l="1"/>
  <c r="B128" i="20"/>
  <c r="D126" i="19"/>
  <c r="L127" i="18"/>
  <c r="I127" i="18"/>
  <c r="G128" i="14"/>
  <c r="D128" i="14"/>
  <c r="I129" i="20" l="1"/>
  <c r="L129" i="20"/>
  <c r="K129" i="20" s="1"/>
  <c r="J127" i="19"/>
  <c r="B126" i="19"/>
  <c r="K127" i="18"/>
  <c r="H127" i="18"/>
  <c r="G127" i="18"/>
  <c r="E127" i="18"/>
  <c r="B128" i="14"/>
  <c r="J129" i="14"/>
  <c r="H129" i="20" l="1"/>
  <c r="G129" i="20" s="1"/>
  <c r="L127" i="19"/>
  <c r="H127" i="19" s="1"/>
  <c r="I127" i="19"/>
  <c r="D127" i="18"/>
  <c r="I129" i="14"/>
  <c r="L129" i="14"/>
  <c r="K129" i="14" s="1"/>
  <c r="E129" i="20" l="1"/>
  <c r="D129" i="20" s="1"/>
  <c r="G127" i="19"/>
  <c r="E127" i="19"/>
  <c r="K127" i="19"/>
  <c r="B127" i="18"/>
  <c r="J128" i="18"/>
  <c r="H129" i="14"/>
  <c r="G129" i="14" s="1"/>
  <c r="B129" i="20" l="1"/>
  <c r="J130" i="20"/>
  <c r="D127" i="19"/>
  <c r="L128" i="18"/>
  <c r="I128" i="18"/>
  <c r="E129" i="14"/>
  <c r="D129" i="14" s="1"/>
  <c r="L130" i="20" l="1"/>
  <c r="I130" i="20"/>
  <c r="H130" i="20"/>
  <c r="B127" i="19"/>
  <c r="J128" i="19"/>
  <c r="K128" i="18"/>
  <c r="H128" i="18"/>
  <c r="G128" i="18" s="1"/>
  <c r="B129" i="14"/>
  <c r="J130" i="14"/>
  <c r="K130" i="20" l="1"/>
  <c r="R14" i="20" s="1"/>
  <c r="R16" i="20" s="1"/>
  <c r="G130" i="20"/>
  <c r="E130" i="20"/>
  <c r="D130" i="20" s="1"/>
  <c r="B130" i="20" s="1"/>
  <c r="R9" i="20" s="1"/>
  <c r="L128" i="19"/>
  <c r="H128" i="19" s="1"/>
  <c r="I128" i="19"/>
  <c r="E128" i="18"/>
  <c r="D128" i="18" s="1"/>
  <c r="L130" i="14"/>
  <c r="I130" i="14"/>
  <c r="A126" i="20" l="1"/>
  <c r="A118" i="20"/>
  <c r="A110" i="20"/>
  <c r="A102" i="20"/>
  <c r="A94" i="20"/>
  <c r="A86" i="20"/>
  <c r="A129" i="20"/>
  <c r="A121" i="20"/>
  <c r="A113" i="20"/>
  <c r="A105" i="20"/>
  <c r="A97" i="20"/>
  <c r="A89" i="20"/>
  <c r="A81" i="20"/>
  <c r="A124" i="20"/>
  <c r="A116" i="20"/>
  <c r="A108" i="20"/>
  <c r="A100" i="20"/>
  <c r="A92" i="20"/>
  <c r="A84" i="20"/>
  <c r="A127" i="20"/>
  <c r="A119" i="20"/>
  <c r="A130" i="20"/>
  <c r="A122" i="20"/>
  <c r="A114" i="20"/>
  <c r="A106" i="20"/>
  <c r="A98" i="20"/>
  <c r="A90" i="20"/>
  <c r="A82" i="20"/>
  <c r="A125" i="20"/>
  <c r="A117" i="20"/>
  <c r="A109" i="20"/>
  <c r="A123" i="20"/>
  <c r="A107" i="20"/>
  <c r="A101" i="20"/>
  <c r="A85" i="20"/>
  <c r="A79" i="20"/>
  <c r="A71" i="20"/>
  <c r="A63" i="20"/>
  <c r="A55" i="20"/>
  <c r="A120" i="20"/>
  <c r="A96" i="20"/>
  <c r="A80" i="20"/>
  <c r="A74" i="20"/>
  <c r="A66" i="20"/>
  <c r="A58" i="20"/>
  <c r="A50" i="20"/>
  <c r="A115" i="20"/>
  <c r="A91" i="20"/>
  <c r="A77" i="20"/>
  <c r="A69" i="20"/>
  <c r="A61" i="20"/>
  <c r="A53" i="20"/>
  <c r="A103" i="20"/>
  <c r="A87" i="20"/>
  <c r="A72" i="20"/>
  <c r="A111" i="20"/>
  <c r="A93" i="20"/>
  <c r="A75" i="20"/>
  <c r="A67" i="20"/>
  <c r="A59" i="20"/>
  <c r="A51" i="20"/>
  <c r="A88" i="20"/>
  <c r="A78" i="20"/>
  <c r="A70" i="20"/>
  <c r="A62" i="20"/>
  <c r="A54" i="20"/>
  <c r="A104" i="20"/>
  <c r="A99" i="20"/>
  <c r="A60" i="20"/>
  <c r="A44" i="20"/>
  <c r="A36" i="20"/>
  <c r="A28" i="20"/>
  <c r="A20" i="20"/>
  <c r="A128" i="20"/>
  <c r="A47" i="20"/>
  <c r="A39" i="20"/>
  <c r="A31" i="20"/>
  <c r="A23" i="20"/>
  <c r="A17" i="20"/>
  <c r="A13" i="20"/>
  <c r="A83" i="20"/>
  <c r="A48" i="20"/>
  <c r="A42" i="20"/>
  <c r="A34" i="20"/>
  <c r="A26" i="20"/>
  <c r="A10" i="20"/>
  <c r="A76" i="20"/>
  <c r="A56" i="20"/>
  <c r="A45" i="20"/>
  <c r="A37" i="20"/>
  <c r="A29" i="20"/>
  <c r="A21" i="20"/>
  <c r="A18" i="20"/>
  <c r="A14" i="20"/>
  <c r="A73" i="20"/>
  <c r="A64" i="20"/>
  <c r="A40" i="20"/>
  <c r="A32" i="20"/>
  <c r="A24" i="20"/>
  <c r="A68" i="20"/>
  <c r="A49" i="20"/>
  <c r="A43" i="20"/>
  <c r="A35" i="20"/>
  <c r="A57" i="20"/>
  <c r="A46" i="20"/>
  <c r="A38" i="20"/>
  <c r="A30" i="20"/>
  <c r="A112" i="20"/>
  <c r="A11" i="20"/>
  <c r="A65" i="20"/>
  <c r="A22" i="20"/>
  <c r="A16" i="20"/>
  <c r="A41" i="20"/>
  <c r="R10" i="20"/>
  <c r="A19" i="20"/>
  <c r="A12" i="20"/>
  <c r="A52" i="20"/>
  <c r="A95" i="20"/>
  <c r="A27" i="20"/>
  <c r="A25" i="20"/>
  <c r="A15" i="20"/>
  <c r="A33" i="20"/>
  <c r="G128" i="19"/>
  <c r="E128" i="19"/>
  <c r="K128" i="19"/>
  <c r="J129" i="18"/>
  <c r="B128" i="18"/>
  <c r="K130" i="14"/>
  <c r="R14" i="14"/>
  <c r="R16" i="14" s="1"/>
  <c r="H130" i="14"/>
  <c r="F111" i="20" l="1"/>
  <c r="M111" i="20" s="1"/>
  <c r="F72" i="20"/>
  <c r="M72" i="20" s="1"/>
  <c r="F115" i="20"/>
  <c r="M115" i="20" s="1"/>
  <c r="F55" i="20"/>
  <c r="M55" i="20"/>
  <c r="F109" i="20"/>
  <c r="M109" i="20" s="1"/>
  <c r="F122" i="20"/>
  <c r="M122" i="20" s="1"/>
  <c r="F116" i="20"/>
  <c r="M116" i="20" s="1"/>
  <c r="F129" i="20"/>
  <c r="M129" i="20" s="1"/>
  <c r="F25" i="20"/>
  <c r="M25" i="20"/>
  <c r="F64" i="20"/>
  <c r="M64" i="20" s="1"/>
  <c r="F91" i="20"/>
  <c r="M91" i="20" s="1"/>
  <c r="F121" i="20"/>
  <c r="M121" i="20" s="1"/>
  <c r="F27" i="20"/>
  <c r="M27" i="20"/>
  <c r="F22" i="20"/>
  <c r="M22" i="20"/>
  <c r="F35" i="20"/>
  <c r="M35" i="20"/>
  <c r="F73" i="20"/>
  <c r="M73" i="20" s="1"/>
  <c r="F76" i="20"/>
  <c r="M76" i="20"/>
  <c r="M17" i="20"/>
  <c r="F17" i="20"/>
  <c r="F36" i="20"/>
  <c r="M36" i="20"/>
  <c r="F78" i="20"/>
  <c r="M78" i="20" s="1"/>
  <c r="F95" i="20"/>
  <c r="M95" i="20" s="1"/>
  <c r="F65" i="20"/>
  <c r="M65" i="20" s="1"/>
  <c r="F43" i="20"/>
  <c r="M43" i="20"/>
  <c r="M14" i="20"/>
  <c r="F14" i="20"/>
  <c r="M23" i="20"/>
  <c r="F23" i="20"/>
  <c r="F44" i="20"/>
  <c r="M44" i="20"/>
  <c r="F88" i="20"/>
  <c r="M88" i="20" s="1"/>
  <c r="F87" i="20"/>
  <c r="M87" i="20" s="1"/>
  <c r="F50" i="20"/>
  <c r="M50" i="20" s="1"/>
  <c r="F63" i="20"/>
  <c r="M63" i="20" s="1"/>
  <c r="F117" i="20"/>
  <c r="M117" i="20" s="1"/>
  <c r="F130" i="20"/>
  <c r="M130" i="20" s="1"/>
  <c r="F124" i="20"/>
  <c r="M124" i="20" s="1"/>
  <c r="F86" i="20"/>
  <c r="M86" i="20" s="1"/>
  <c r="F70" i="20"/>
  <c r="M70" i="20" s="1"/>
  <c r="F60" i="20"/>
  <c r="M60" i="20" s="1"/>
  <c r="F58" i="20"/>
  <c r="M58" i="20" s="1"/>
  <c r="F71" i="20"/>
  <c r="M71" i="20" s="1"/>
  <c r="F125" i="20"/>
  <c r="M125" i="20" s="1"/>
  <c r="F119" i="20"/>
  <c r="M119" i="20" s="1"/>
  <c r="F81" i="20"/>
  <c r="M81" i="20" s="1"/>
  <c r="F94" i="20"/>
  <c r="M94" i="20" s="1"/>
  <c r="F56" i="20"/>
  <c r="M56" i="20" s="1"/>
  <c r="F123" i="20"/>
  <c r="M123" i="20" s="1"/>
  <c r="F52" i="20"/>
  <c r="M52" i="20" s="1"/>
  <c r="F31" i="20"/>
  <c r="M31" i="20"/>
  <c r="F112" i="20"/>
  <c r="M112" i="20" s="1"/>
  <c r="F68" i="20"/>
  <c r="M68" i="20" s="1"/>
  <c r="M21" i="20"/>
  <c r="F21" i="20"/>
  <c r="F34" i="20"/>
  <c r="M34" i="20" s="1"/>
  <c r="F39" i="20"/>
  <c r="M39" i="20" s="1"/>
  <c r="F99" i="20"/>
  <c r="M99" i="20" s="1"/>
  <c r="F59" i="20"/>
  <c r="M59" i="20" s="1"/>
  <c r="F53" i="20"/>
  <c r="M53" i="20" s="1"/>
  <c r="F66" i="20"/>
  <c r="M66" i="20" s="1"/>
  <c r="M79" i="20"/>
  <c r="F79" i="20"/>
  <c r="F82" i="20"/>
  <c r="M82" i="20" s="1"/>
  <c r="F127" i="20"/>
  <c r="M127" i="20" s="1"/>
  <c r="F89" i="20"/>
  <c r="M89" i="20" s="1"/>
  <c r="F102" i="20"/>
  <c r="M102" i="20" s="1"/>
  <c r="F16" i="20"/>
  <c r="M16" i="20"/>
  <c r="F13" i="20"/>
  <c r="M13" i="20"/>
  <c r="F114" i="20"/>
  <c r="M114" i="20" s="1"/>
  <c r="F47" i="20"/>
  <c r="M47" i="20" s="1"/>
  <c r="F104" i="20"/>
  <c r="M104" i="20" s="1"/>
  <c r="F67" i="20"/>
  <c r="M67" i="20" s="1"/>
  <c r="F61" i="20"/>
  <c r="M61" i="20"/>
  <c r="F74" i="20"/>
  <c r="M74" i="20" s="1"/>
  <c r="F85" i="20"/>
  <c r="M85" i="20" s="1"/>
  <c r="F90" i="20"/>
  <c r="M90" i="20" s="1"/>
  <c r="F84" i="20"/>
  <c r="M84" i="20" s="1"/>
  <c r="F97" i="20"/>
  <c r="M97" i="20" s="1"/>
  <c r="F110" i="20"/>
  <c r="M110" i="20" s="1"/>
  <c r="F28" i="20"/>
  <c r="M28" i="20"/>
  <c r="F108" i="20"/>
  <c r="M108" i="20" s="1"/>
  <c r="F11" i="20"/>
  <c r="M11" i="20"/>
  <c r="M18" i="20"/>
  <c r="F18" i="20"/>
  <c r="F26" i="20"/>
  <c r="M26" i="20"/>
  <c r="F103" i="20"/>
  <c r="M103" i="20" s="1"/>
  <c r="F12" i="20"/>
  <c r="M12" i="20"/>
  <c r="F19" i="20"/>
  <c r="M19" i="20"/>
  <c r="F30" i="20"/>
  <c r="M30" i="20"/>
  <c r="M29" i="20"/>
  <c r="F29" i="20"/>
  <c r="F38" i="20"/>
  <c r="M38" i="20"/>
  <c r="F32" i="20"/>
  <c r="M32" i="20"/>
  <c r="M37" i="20"/>
  <c r="F37" i="20"/>
  <c r="F48" i="20"/>
  <c r="M48" i="20" s="1"/>
  <c r="F128" i="20"/>
  <c r="M128" i="20" s="1"/>
  <c r="F54" i="20"/>
  <c r="M54" i="20" s="1"/>
  <c r="F75" i="20"/>
  <c r="M75" i="20" s="1"/>
  <c r="F69" i="20"/>
  <c r="M69" i="20" s="1"/>
  <c r="F80" i="20"/>
  <c r="M80" i="20"/>
  <c r="F101" i="20"/>
  <c r="M101" i="20" s="1"/>
  <c r="F98" i="20"/>
  <c r="M98" i="20" s="1"/>
  <c r="F92" i="20"/>
  <c r="M92" i="20" s="1"/>
  <c r="F105" i="20"/>
  <c r="M105" i="20" s="1"/>
  <c r="F118" i="20"/>
  <c r="M118" i="20" s="1"/>
  <c r="F57" i="20"/>
  <c r="M57" i="20"/>
  <c r="F120" i="20"/>
  <c r="M120" i="20" s="1"/>
  <c r="F49" i="20"/>
  <c r="M49" i="20"/>
  <c r="F51" i="20"/>
  <c r="M51" i="20"/>
  <c r="F24" i="20"/>
  <c r="M24" i="20"/>
  <c r="F42" i="20"/>
  <c r="M42" i="20" s="1"/>
  <c r="F33" i="20"/>
  <c r="M33" i="20"/>
  <c r="F15" i="20"/>
  <c r="M15" i="20"/>
  <c r="F41" i="20"/>
  <c r="M41" i="20" s="1"/>
  <c r="F46" i="20"/>
  <c r="M46" i="20" s="1"/>
  <c r="F40" i="20"/>
  <c r="M40" i="20"/>
  <c r="F45" i="20"/>
  <c r="M45" i="20" s="1"/>
  <c r="F83" i="20"/>
  <c r="M83" i="20" s="1"/>
  <c r="F20" i="20"/>
  <c r="M20" i="20"/>
  <c r="F62" i="20"/>
  <c r="M62" i="20" s="1"/>
  <c r="F93" i="20"/>
  <c r="M93" i="20" s="1"/>
  <c r="F77" i="20"/>
  <c r="M77" i="20" s="1"/>
  <c r="F96" i="20"/>
  <c r="M96" i="20" s="1"/>
  <c r="F107" i="20"/>
  <c r="M107" i="20" s="1"/>
  <c r="F106" i="20"/>
  <c r="M106" i="20" s="1"/>
  <c r="F100" i="20"/>
  <c r="M100" i="20" s="1"/>
  <c r="F113" i="20"/>
  <c r="M113" i="20" s="1"/>
  <c r="F126" i="20"/>
  <c r="M126" i="20" s="1"/>
  <c r="D128" i="19"/>
  <c r="I129" i="18"/>
  <c r="L129" i="18"/>
  <c r="K129" i="18" s="1"/>
  <c r="G130" i="14"/>
  <c r="E130" i="14"/>
  <c r="D130" i="14" s="1"/>
  <c r="B130" i="14" s="1"/>
  <c r="R9" i="14" s="1"/>
  <c r="R17" i="20" l="1"/>
  <c r="J129" i="19"/>
  <c r="B128" i="19"/>
  <c r="H129" i="18"/>
  <c r="R10" i="14"/>
  <c r="A117" i="14"/>
  <c r="A124" i="14"/>
  <c r="A112" i="14"/>
  <c r="A110" i="14"/>
  <c r="A109" i="14"/>
  <c r="A126" i="14"/>
  <c r="A125" i="14"/>
  <c r="A113" i="14"/>
  <c r="A120" i="14"/>
  <c r="A118" i="14"/>
  <c r="A129" i="14"/>
  <c r="A121" i="14"/>
  <c r="A111" i="14"/>
  <c r="A122" i="14"/>
  <c r="A119" i="14"/>
  <c r="A130" i="14"/>
  <c r="A116" i="14"/>
  <c r="A128" i="14"/>
  <c r="A114" i="14"/>
  <c r="A123" i="14"/>
  <c r="A107" i="14"/>
  <c r="A127" i="14"/>
  <c r="A115" i="14"/>
  <c r="A108" i="14"/>
  <c r="A53" i="14"/>
  <c r="F53" i="14" s="1"/>
  <c r="M53" i="14" s="1"/>
  <c r="A87" i="14"/>
  <c r="F87" i="14" s="1"/>
  <c r="M87" i="14" s="1"/>
  <c r="A64" i="14"/>
  <c r="F64" i="14" s="1"/>
  <c r="M64" i="14" s="1"/>
  <c r="A99" i="14"/>
  <c r="F99" i="14" s="1"/>
  <c r="M99" i="14" s="1"/>
  <c r="A65" i="14"/>
  <c r="F65" i="14" s="1"/>
  <c r="M65" i="14" s="1"/>
  <c r="A60" i="14"/>
  <c r="F60" i="14" s="1"/>
  <c r="M60" i="14" s="1"/>
  <c r="A39" i="14"/>
  <c r="F39" i="14" s="1"/>
  <c r="M39" i="14" s="1"/>
  <c r="A17" i="14"/>
  <c r="F17" i="14" s="1"/>
  <c r="M17" i="14" s="1"/>
  <c r="A49" i="14"/>
  <c r="F49" i="14" s="1"/>
  <c r="M49" i="14" s="1"/>
  <c r="A73" i="14"/>
  <c r="F73" i="14" s="1"/>
  <c r="M73" i="14" s="1"/>
  <c r="A92" i="14"/>
  <c r="F92" i="14" s="1"/>
  <c r="M92" i="14" s="1"/>
  <c r="A51" i="14"/>
  <c r="F51" i="14" s="1"/>
  <c r="M51" i="14" s="1"/>
  <c r="A63" i="14"/>
  <c r="F63" i="14" s="1"/>
  <c r="M63" i="14" s="1"/>
  <c r="A106" i="14"/>
  <c r="F106" i="14" s="1"/>
  <c r="M106" i="14" s="1"/>
  <c r="A48" i="14"/>
  <c r="F48" i="14" s="1"/>
  <c r="M48" i="14" s="1"/>
  <c r="A30" i="14"/>
  <c r="F30" i="14" s="1"/>
  <c r="M30" i="14" s="1"/>
  <c r="A13" i="14"/>
  <c r="F13" i="14" s="1"/>
  <c r="M13" i="14" s="1"/>
  <c r="A23" i="14"/>
  <c r="F23" i="14" s="1"/>
  <c r="M23" i="14" s="1"/>
  <c r="A96" i="14"/>
  <c r="F96" i="14" s="1"/>
  <c r="M96" i="14" s="1"/>
  <c r="A36" i="14"/>
  <c r="F36" i="14" s="1"/>
  <c r="M36" i="14" s="1"/>
  <c r="A45" i="14"/>
  <c r="F45" i="14" s="1"/>
  <c r="M45" i="14" s="1"/>
  <c r="A102" i="14"/>
  <c r="F102" i="14" s="1"/>
  <c r="M102" i="14" s="1"/>
  <c r="A62" i="14"/>
  <c r="F62" i="14" s="1"/>
  <c r="M62" i="14" s="1"/>
  <c r="A84" i="14"/>
  <c r="F84" i="14" s="1"/>
  <c r="M84" i="14" s="1"/>
  <c r="A21" i="14"/>
  <c r="F21" i="14" s="1"/>
  <c r="M21" i="14" s="1"/>
  <c r="A28" i="14"/>
  <c r="F28" i="14" s="1"/>
  <c r="M28" i="14" s="1"/>
  <c r="A93" i="14"/>
  <c r="F93" i="14" s="1"/>
  <c r="M93" i="14" s="1"/>
  <c r="A75" i="14"/>
  <c r="F75" i="14" s="1"/>
  <c r="M75" i="14" s="1"/>
  <c r="A43" i="14"/>
  <c r="F43" i="14" s="1"/>
  <c r="M43" i="14" s="1"/>
  <c r="A54" i="14"/>
  <c r="F54" i="14" s="1"/>
  <c r="M54" i="14" s="1"/>
  <c r="A47" i="14"/>
  <c r="F47" i="14" s="1"/>
  <c r="M47" i="14" s="1"/>
  <c r="A40" i="14"/>
  <c r="F40" i="14" s="1"/>
  <c r="M40" i="14" s="1"/>
  <c r="A50" i="14"/>
  <c r="F50" i="14" s="1"/>
  <c r="M50" i="14" s="1"/>
  <c r="A10" i="14"/>
  <c r="A18" i="14"/>
  <c r="F18" i="14" s="1"/>
  <c r="M18" i="14" s="1"/>
  <c r="A89" i="14"/>
  <c r="F89" i="14" s="1"/>
  <c r="M89" i="14" s="1"/>
  <c r="A32" i="14"/>
  <c r="F32" i="14" s="1"/>
  <c r="M32" i="14" s="1"/>
  <c r="A74" i="14"/>
  <c r="F74" i="14" s="1"/>
  <c r="M74" i="14" s="1"/>
  <c r="A15" i="14"/>
  <c r="F15" i="14" s="1"/>
  <c r="M15" i="14" s="1"/>
  <c r="A20" i="14"/>
  <c r="F20" i="14" s="1"/>
  <c r="M20" i="14" s="1"/>
  <c r="A29" i="14"/>
  <c r="F29" i="14" s="1"/>
  <c r="M29" i="14" s="1"/>
  <c r="A78" i="14"/>
  <c r="F78" i="14" s="1"/>
  <c r="M78" i="14" s="1"/>
  <c r="A104" i="14"/>
  <c r="F104" i="14" s="1"/>
  <c r="M104" i="14" s="1"/>
  <c r="A14" i="14"/>
  <c r="F14" i="14" s="1"/>
  <c r="M14" i="14" s="1"/>
  <c r="A88" i="14"/>
  <c r="F88" i="14" s="1"/>
  <c r="M88" i="14" s="1"/>
  <c r="A58" i="14"/>
  <c r="F58" i="14" s="1"/>
  <c r="M58" i="14" s="1"/>
  <c r="A38" i="14"/>
  <c r="F38" i="14" s="1"/>
  <c r="M38" i="14" s="1"/>
  <c r="A27" i="14"/>
  <c r="F27" i="14" s="1"/>
  <c r="M27" i="14" s="1"/>
  <c r="A26" i="14"/>
  <c r="F26" i="14" s="1"/>
  <c r="M26" i="14" s="1"/>
  <c r="A71" i="14"/>
  <c r="F71" i="14" s="1"/>
  <c r="M71" i="14" s="1"/>
  <c r="A97" i="14"/>
  <c r="F97" i="14" s="1"/>
  <c r="M97" i="14" s="1"/>
  <c r="A35" i="14"/>
  <c r="F35" i="14" s="1"/>
  <c r="M35" i="14" s="1"/>
  <c r="A85" i="14"/>
  <c r="F85" i="14" s="1"/>
  <c r="M85" i="14" s="1"/>
  <c r="A46" i="14"/>
  <c r="F46" i="14" s="1"/>
  <c r="M46" i="14" s="1"/>
  <c r="A34" i="14"/>
  <c r="F34" i="14" s="1"/>
  <c r="M34" i="14" s="1"/>
  <c r="A33" i="14"/>
  <c r="F33" i="14" s="1"/>
  <c r="M33" i="14" s="1"/>
  <c r="A31" i="14"/>
  <c r="F31" i="14" s="1"/>
  <c r="M31" i="14" s="1"/>
  <c r="A41" i="14"/>
  <c r="F41" i="14" s="1"/>
  <c r="M41" i="14" s="1"/>
  <c r="A22" i="14"/>
  <c r="F22" i="14" s="1"/>
  <c r="M22" i="14" s="1"/>
  <c r="A86" i="14"/>
  <c r="F86" i="14" s="1"/>
  <c r="M86" i="14" s="1"/>
  <c r="A81" i="14"/>
  <c r="F81" i="14" s="1"/>
  <c r="M81" i="14" s="1"/>
  <c r="A98" i="14"/>
  <c r="F98" i="14" s="1"/>
  <c r="M98" i="14" s="1"/>
  <c r="A67" i="14"/>
  <c r="F67" i="14" s="1"/>
  <c r="M67" i="14" s="1"/>
  <c r="A77" i="14"/>
  <c r="F77" i="14" s="1"/>
  <c r="M77" i="14" s="1"/>
  <c r="A105" i="14"/>
  <c r="F105" i="14" s="1"/>
  <c r="M105" i="14" s="1"/>
  <c r="A66" i="14"/>
  <c r="F66" i="14" s="1"/>
  <c r="M66" i="14" s="1"/>
  <c r="A19" i="14"/>
  <c r="F19" i="14" s="1"/>
  <c r="M19" i="14" s="1"/>
  <c r="A72" i="14"/>
  <c r="F72" i="14" s="1"/>
  <c r="M72" i="14" s="1"/>
  <c r="A59" i="14"/>
  <c r="F59" i="14" s="1"/>
  <c r="M59" i="14" s="1"/>
  <c r="A95" i="14"/>
  <c r="F95" i="14" s="1"/>
  <c r="M95" i="14" s="1"/>
  <c r="A42" i="14"/>
  <c r="F42" i="14" s="1"/>
  <c r="M42" i="14" s="1"/>
  <c r="A70" i="14"/>
  <c r="F70" i="14" s="1"/>
  <c r="M70" i="14" s="1"/>
  <c r="A61" i="14"/>
  <c r="F61" i="14" s="1"/>
  <c r="M61" i="14" s="1"/>
  <c r="A101" i="14"/>
  <c r="F101" i="14" s="1"/>
  <c r="M101" i="14" s="1"/>
  <c r="A16" i="14"/>
  <c r="F16" i="14" s="1"/>
  <c r="M16" i="14" s="1"/>
  <c r="A44" i="14"/>
  <c r="F44" i="14" s="1"/>
  <c r="M44" i="14" s="1"/>
  <c r="A94" i="14"/>
  <c r="F94" i="14" s="1"/>
  <c r="M94" i="14" s="1"/>
  <c r="A56" i="14"/>
  <c r="F56" i="14" s="1"/>
  <c r="M56" i="14" s="1"/>
  <c r="A52" i="14"/>
  <c r="F52" i="14" s="1"/>
  <c r="M52" i="14" s="1"/>
  <c r="A80" i="14"/>
  <c r="F80" i="14" s="1"/>
  <c r="M80" i="14" s="1"/>
  <c r="A37" i="14"/>
  <c r="F37" i="14" s="1"/>
  <c r="M37" i="14" s="1"/>
  <c r="A68" i="14"/>
  <c r="F68" i="14" s="1"/>
  <c r="M68" i="14" s="1"/>
  <c r="A103" i="14"/>
  <c r="F103" i="14" s="1"/>
  <c r="M103" i="14" s="1"/>
  <c r="A79" i="14"/>
  <c r="F79" i="14" s="1"/>
  <c r="M79" i="14" s="1"/>
  <c r="A83" i="14"/>
  <c r="F83" i="14" s="1"/>
  <c r="M83" i="14" s="1"/>
  <c r="A76" i="14"/>
  <c r="F76" i="14" s="1"/>
  <c r="M76" i="14" s="1"/>
  <c r="A11" i="14"/>
  <c r="F11" i="14" s="1"/>
  <c r="M11" i="14" s="1"/>
  <c r="A12" i="14"/>
  <c r="F12" i="14" s="1"/>
  <c r="M12" i="14" s="1"/>
  <c r="A90" i="14"/>
  <c r="F90" i="14" s="1"/>
  <c r="M90" i="14" s="1"/>
  <c r="A25" i="14"/>
  <c r="F25" i="14" s="1"/>
  <c r="M25" i="14" s="1"/>
  <c r="A91" i="14"/>
  <c r="F91" i="14" s="1"/>
  <c r="M91" i="14" s="1"/>
  <c r="A82" i="14"/>
  <c r="F82" i="14" s="1"/>
  <c r="M82" i="14" s="1"/>
  <c r="A100" i="14"/>
  <c r="F100" i="14" s="1"/>
  <c r="M100" i="14" s="1"/>
  <c r="A57" i="14"/>
  <c r="F57" i="14" s="1"/>
  <c r="M57" i="14" s="1"/>
  <c r="A24" i="14"/>
  <c r="F24" i="14" s="1"/>
  <c r="M24" i="14" s="1"/>
  <c r="A55" i="14"/>
  <c r="F55" i="14" s="1"/>
  <c r="M55" i="14" s="1"/>
  <c r="A69" i="14"/>
  <c r="F69" i="14" s="1"/>
  <c r="M69" i="14" s="1"/>
  <c r="R11" i="20" l="1"/>
  <c r="R13" i="20" s="1"/>
  <c r="R18" i="20"/>
  <c r="I129" i="19"/>
  <c r="L129" i="19"/>
  <c r="H129" i="19" s="1"/>
  <c r="G129" i="18"/>
  <c r="E129" i="18"/>
  <c r="F116" i="14"/>
  <c r="M116" i="14" s="1"/>
  <c r="F120" i="14"/>
  <c r="M120" i="14" s="1"/>
  <c r="F130" i="14"/>
  <c r="M130" i="14" s="1"/>
  <c r="F113" i="14"/>
  <c r="M113" i="14" s="1"/>
  <c r="F115" i="14"/>
  <c r="M115" i="14" s="1"/>
  <c r="F119" i="14"/>
  <c r="M119" i="14" s="1"/>
  <c r="F125" i="14"/>
  <c r="M125" i="14" s="1"/>
  <c r="F127" i="14"/>
  <c r="M127" i="14" s="1"/>
  <c r="F122" i="14"/>
  <c r="M122" i="14" s="1"/>
  <c r="F126" i="14"/>
  <c r="M126" i="14" s="1"/>
  <c r="F107" i="14"/>
  <c r="M107" i="14" s="1"/>
  <c r="F111" i="14"/>
  <c r="M111" i="14" s="1"/>
  <c r="F109" i="14"/>
  <c r="M109" i="14" s="1"/>
  <c r="F123" i="14"/>
  <c r="M123" i="14" s="1"/>
  <c r="F121" i="14"/>
  <c r="M121" i="14" s="1"/>
  <c r="F110" i="14"/>
  <c r="M110" i="14" s="1"/>
  <c r="F114" i="14"/>
  <c r="M114" i="14" s="1"/>
  <c r="F129" i="14"/>
  <c r="M129" i="14" s="1"/>
  <c r="F112" i="14"/>
  <c r="M112" i="14" s="1"/>
  <c r="F128" i="14"/>
  <c r="M128" i="14" s="1"/>
  <c r="F118" i="14"/>
  <c r="M118" i="14" s="1"/>
  <c r="F124" i="14"/>
  <c r="M124" i="14" s="1"/>
  <c r="F117" i="14"/>
  <c r="M117" i="14" s="1"/>
  <c r="F108" i="14"/>
  <c r="M108" i="14" s="1"/>
  <c r="K129" i="19" l="1"/>
  <c r="G129" i="19"/>
  <c r="E129" i="19"/>
  <c r="D129" i="18"/>
  <c r="R17" i="14"/>
  <c r="D129" i="19" l="1"/>
  <c r="B129" i="18"/>
  <c r="J130" i="18"/>
  <c r="R11" i="14"/>
  <c r="R13" i="14" s="1"/>
  <c r="R18" i="14"/>
  <c r="B129" i="19" l="1"/>
  <c r="J130" i="19"/>
  <c r="L130" i="18"/>
  <c r="K130" i="18" s="1"/>
  <c r="R14" i="18" s="1"/>
  <c r="R16" i="18" s="1"/>
  <c r="I130" i="18"/>
  <c r="L130" i="19" l="1"/>
  <c r="H130" i="19" s="1"/>
  <c r="I130" i="19"/>
  <c r="H130" i="18"/>
  <c r="G130" i="18" s="1"/>
  <c r="G130" i="19" l="1"/>
  <c r="E130" i="19"/>
  <c r="D130" i="19" s="1"/>
  <c r="B130" i="19" s="1"/>
  <c r="R9" i="19" s="1"/>
  <c r="K130" i="19"/>
  <c r="R14" i="19" s="1"/>
  <c r="R16" i="19" s="1"/>
  <c r="E130" i="18"/>
  <c r="D130" i="18" s="1"/>
  <c r="B130" i="18" s="1"/>
  <c r="R9" i="18" s="1"/>
  <c r="A126" i="18" s="1"/>
  <c r="A126" i="19" l="1"/>
  <c r="A118" i="19"/>
  <c r="A110" i="19"/>
  <c r="A102" i="19"/>
  <c r="A94" i="19"/>
  <c r="A86" i="19"/>
  <c r="A129" i="19"/>
  <c r="A121" i="19"/>
  <c r="A113" i="19"/>
  <c r="A105" i="19"/>
  <c r="A97" i="19"/>
  <c r="A89" i="19"/>
  <c r="A81" i="19"/>
  <c r="A124" i="19"/>
  <c r="A116" i="19"/>
  <c r="A108" i="19"/>
  <c r="A100" i="19"/>
  <c r="A92" i="19"/>
  <c r="A84" i="19"/>
  <c r="A127" i="19"/>
  <c r="A119" i="19"/>
  <c r="A111" i="19"/>
  <c r="A103" i="19"/>
  <c r="A95" i="19"/>
  <c r="A87" i="19"/>
  <c r="A79" i="19"/>
  <c r="A128" i="19"/>
  <c r="A120" i="19"/>
  <c r="A112" i="19"/>
  <c r="A104" i="19"/>
  <c r="A106" i="19"/>
  <c r="A98" i="19"/>
  <c r="A82" i="19"/>
  <c r="A78" i="19"/>
  <c r="A70" i="19"/>
  <c r="A62" i="19"/>
  <c r="A54" i="19"/>
  <c r="A46" i="19"/>
  <c r="A38" i="19"/>
  <c r="A114" i="19"/>
  <c r="A93" i="19"/>
  <c r="A73" i="19"/>
  <c r="A65" i="19"/>
  <c r="A57" i="19"/>
  <c r="A49" i="19"/>
  <c r="A41" i="19"/>
  <c r="A122" i="19"/>
  <c r="A109" i="19"/>
  <c r="A88" i="19"/>
  <c r="A76" i="19"/>
  <c r="A68" i="19"/>
  <c r="A60" i="19"/>
  <c r="A52" i="19"/>
  <c r="A44" i="19"/>
  <c r="A130" i="19"/>
  <c r="A117" i="19"/>
  <c r="A99" i="19"/>
  <c r="A83" i="19"/>
  <c r="A71" i="19"/>
  <c r="A63" i="19"/>
  <c r="A125" i="19"/>
  <c r="A107" i="19"/>
  <c r="A90" i="19"/>
  <c r="A74" i="19"/>
  <c r="A66" i="19"/>
  <c r="A58" i="19"/>
  <c r="A50" i="19"/>
  <c r="A91" i="19"/>
  <c r="A75" i="19"/>
  <c r="A51" i="19"/>
  <c r="A34" i="19"/>
  <c r="A26" i="19"/>
  <c r="A10" i="19"/>
  <c r="A11" i="19"/>
  <c r="A37" i="19"/>
  <c r="A29" i="19"/>
  <c r="A21" i="19"/>
  <c r="A18" i="19"/>
  <c r="A14" i="19"/>
  <c r="A80" i="19"/>
  <c r="A53" i="19"/>
  <c r="A32" i="19"/>
  <c r="A24" i="19"/>
  <c r="A19" i="19"/>
  <c r="A85" i="19"/>
  <c r="A55" i="19"/>
  <c r="A115" i="19"/>
  <c r="A96" i="19"/>
  <c r="A35" i="19"/>
  <c r="A27" i="19"/>
  <c r="A15" i="19"/>
  <c r="A123" i="19"/>
  <c r="A77" i="19"/>
  <c r="A69" i="19"/>
  <c r="A59" i="19"/>
  <c r="A47" i="19"/>
  <c r="A30" i="19"/>
  <c r="A22" i="19"/>
  <c r="R10" i="19"/>
  <c r="A64" i="19"/>
  <c r="A45" i="19"/>
  <c r="A40" i="19"/>
  <c r="A31" i="19"/>
  <c r="A16" i="19"/>
  <c r="A28" i="19"/>
  <c r="A36" i="19"/>
  <c r="A61" i="19"/>
  <c r="A42" i="19"/>
  <c r="A48" i="19"/>
  <c r="A23" i="19"/>
  <c r="A67" i="19"/>
  <c r="A56" i="19"/>
  <c r="A39" i="19"/>
  <c r="A13" i="19"/>
  <c r="A17" i="19"/>
  <c r="A43" i="19"/>
  <c r="A72" i="19"/>
  <c r="A101" i="19"/>
  <c r="A25" i="19"/>
  <c r="A33" i="19"/>
  <c r="A20" i="19"/>
  <c r="A12" i="19"/>
  <c r="A23" i="18"/>
  <c r="A22" i="18"/>
  <c r="A42" i="18"/>
  <c r="A53" i="18"/>
  <c r="A52" i="18"/>
  <c r="A78" i="18"/>
  <c r="A103" i="18"/>
  <c r="A31" i="18"/>
  <c r="M31" i="18" s="1"/>
  <c r="A30" i="18"/>
  <c r="A64" i="18"/>
  <c r="A80" i="18"/>
  <c r="A60" i="18"/>
  <c r="A67" i="18"/>
  <c r="F67" i="18" s="1"/>
  <c r="M67" i="18" s="1"/>
  <c r="A111" i="18"/>
  <c r="A39" i="18"/>
  <c r="A15" i="18"/>
  <c r="F15" i="18" s="1"/>
  <c r="A99" i="18"/>
  <c r="A109" i="18"/>
  <c r="A68" i="18"/>
  <c r="A75" i="18"/>
  <c r="A108" i="18"/>
  <c r="F108" i="18" s="1"/>
  <c r="M108" i="18" s="1"/>
  <c r="A36" i="18"/>
  <c r="F36" i="18" s="1"/>
  <c r="M36" i="18" s="1"/>
  <c r="A50" i="18"/>
  <c r="A19" i="18"/>
  <c r="F19" i="18" s="1"/>
  <c r="A14" i="18"/>
  <c r="A47" i="18"/>
  <c r="A49" i="18"/>
  <c r="A82" i="18"/>
  <c r="A116" i="18"/>
  <c r="F116" i="18" s="1"/>
  <c r="M116" i="18" s="1"/>
  <c r="A28" i="18"/>
  <c r="F28" i="18" s="1"/>
  <c r="A12" i="18"/>
  <c r="A27" i="18"/>
  <c r="F27" i="18" s="1"/>
  <c r="A37" i="18"/>
  <c r="A55" i="18"/>
  <c r="A57" i="18"/>
  <c r="A128" i="18"/>
  <c r="A124" i="18"/>
  <c r="F124" i="18" s="1"/>
  <c r="M124" i="18" s="1"/>
  <c r="A48" i="18"/>
  <c r="F48" i="18" s="1"/>
  <c r="M48" i="18" s="1"/>
  <c r="A41" i="18"/>
  <c r="F41" i="18" s="1"/>
  <c r="A35" i="18"/>
  <c r="F35" i="18" s="1"/>
  <c r="M35" i="18" s="1"/>
  <c r="A74" i="18"/>
  <c r="A63" i="18"/>
  <c r="A65" i="18"/>
  <c r="A90" i="18"/>
  <c r="A121" i="18"/>
  <c r="F121" i="18" s="1"/>
  <c r="M121" i="18" s="1"/>
  <c r="A20" i="18"/>
  <c r="F20" i="18" s="1"/>
  <c r="A58" i="18"/>
  <c r="A66" i="18"/>
  <c r="F66" i="18" s="1"/>
  <c r="M66" i="18" s="1"/>
  <c r="A91" i="18"/>
  <c r="A117" i="18"/>
  <c r="F117" i="18" s="1"/>
  <c r="M117" i="18" s="1"/>
  <c r="A62" i="18"/>
  <c r="A98" i="18"/>
  <c r="A129" i="18"/>
  <c r="F129" i="18" s="1"/>
  <c r="M129" i="18" s="1"/>
  <c r="A26" i="18"/>
  <c r="R10" i="18"/>
  <c r="A40" i="18"/>
  <c r="A45" i="18"/>
  <c r="A44" i="18"/>
  <c r="A70" i="18"/>
  <c r="A95" i="18"/>
  <c r="A86" i="18"/>
  <c r="F86" i="18" s="1"/>
  <c r="M86" i="18" s="1"/>
  <c r="A73" i="18"/>
  <c r="A85" i="18"/>
  <c r="A101" i="18"/>
  <c r="A106" i="18"/>
  <c r="A119" i="18"/>
  <c r="A81" i="18"/>
  <c r="A94" i="18"/>
  <c r="A93" i="18"/>
  <c r="F93" i="18" s="1"/>
  <c r="M93" i="18" s="1"/>
  <c r="A123" i="18"/>
  <c r="A96" i="18"/>
  <c r="A114" i="18"/>
  <c r="F114" i="18" s="1"/>
  <c r="M114" i="18" s="1"/>
  <c r="A127" i="18"/>
  <c r="A89" i="18"/>
  <c r="A102" i="18"/>
  <c r="A72" i="18"/>
  <c r="A16" i="18"/>
  <c r="F16" i="18" s="1"/>
  <c r="A38" i="18"/>
  <c r="A107" i="18"/>
  <c r="A18" i="18"/>
  <c r="F18" i="18" s="1"/>
  <c r="A61" i="18"/>
  <c r="A71" i="18"/>
  <c r="A76" i="18"/>
  <c r="A125" i="18"/>
  <c r="A43" i="18"/>
  <c r="F43" i="18" s="1"/>
  <c r="M43" i="18" s="1"/>
  <c r="A104" i="18"/>
  <c r="A122" i="18"/>
  <c r="A84" i="18"/>
  <c r="F84" i="18" s="1"/>
  <c r="M84" i="18" s="1"/>
  <c r="A97" i="18"/>
  <c r="A110" i="18"/>
  <c r="A34" i="18"/>
  <c r="A13" i="18"/>
  <c r="A25" i="18"/>
  <c r="F25" i="18" s="1"/>
  <c r="A56" i="18"/>
  <c r="A24" i="18"/>
  <c r="A21" i="18"/>
  <c r="F21" i="18" s="1"/>
  <c r="A69" i="18"/>
  <c r="A79" i="18"/>
  <c r="A88" i="18"/>
  <c r="A46" i="18"/>
  <c r="A51" i="18"/>
  <c r="F51" i="18" s="1"/>
  <c r="A112" i="18"/>
  <c r="A130" i="18"/>
  <c r="A92" i="18"/>
  <c r="F92" i="18" s="1"/>
  <c r="M92" i="18" s="1"/>
  <c r="A105" i="18"/>
  <c r="A118" i="18"/>
  <c r="A10" i="18"/>
  <c r="A17" i="18"/>
  <c r="A33" i="18"/>
  <c r="F33" i="18" s="1"/>
  <c r="A11" i="18"/>
  <c r="F11" i="18" s="1"/>
  <c r="A32" i="18"/>
  <c r="A29" i="18"/>
  <c r="M29" i="18" s="1"/>
  <c r="A77" i="18"/>
  <c r="A83" i="18"/>
  <c r="A115" i="18"/>
  <c r="A54" i="18"/>
  <c r="A59" i="18"/>
  <c r="F59" i="18" s="1"/>
  <c r="M59" i="18" s="1"/>
  <c r="A120" i="18"/>
  <c r="A87" i="18"/>
  <c r="A100" i="18"/>
  <c r="A113" i="18"/>
  <c r="F23" i="18"/>
  <c r="M23" i="18"/>
  <c r="M41" i="18"/>
  <c r="F40" i="18"/>
  <c r="M40" i="18" s="1"/>
  <c r="F37" i="18"/>
  <c r="M37" i="18" s="1"/>
  <c r="F80" i="18"/>
  <c r="M80" i="18"/>
  <c r="F49" i="18"/>
  <c r="M49" i="18"/>
  <c r="F62" i="18"/>
  <c r="M62" i="18" s="1"/>
  <c r="F128" i="18"/>
  <c r="M128" i="18" s="1"/>
  <c r="F95" i="18"/>
  <c r="M95" i="18" s="1"/>
  <c r="F31" i="18"/>
  <c r="F58" i="18"/>
  <c r="M58" i="18"/>
  <c r="F42" i="18"/>
  <c r="M42" i="18" s="1"/>
  <c r="F74" i="18"/>
  <c r="M74" i="18" s="1"/>
  <c r="F109" i="18"/>
  <c r="M109" i="18" s="1"/>
  <c r="F44" i="18"/>
  <c r="M44" i="18" s="1"/>
  <c r="F57" i="18"/>
  <c r="M57" i="18" s="1"/>
  <c r="F70" i="18"/>
  <c r="M70" i="18" s="1"/>
  <c r="F75" i="18"/>
  <c r="M75" i="18" s="1"/>
  <c r="F90" i="18"/>
  <c r="M90" i="18" s="1"/>
  <c r="F103" i="18"/>
  <c r="M103" i="18" s="1"/>
  <c r="F39" i="18"/>
  <c r="M39" i="18"/>
  <c r="M27" i="18"/>
  <c r="F64" i="18"/>
  <c r="M64" i="18" s="1"/>
  <c r="F91" i="18"/>
  <c r="M91" i="18" s="1"/>
  <c r="F47" i="18"/>
  <c r="M47" i="18"/>
  <c r="M52" i="18"/>
  <c r="F52" i="18"/>
  <c r="F65" i="18"/>
  <c r="M65" i="18" s="1"/>
  <c r="F78" i="18"/>
  <c r="M78" i="18" s="1"/>
  <c r="F82" i="18"/>
  <c r="M82" i="18" s="1"/>
  <c r="F98" i="18"/>
  <c r="M98" i="18" s="1"/>
  <c r="F111" i="18"/>
  <c r="M111" i="18" s="1"/>
  <c r="M20" i="18"/>
  <c r="F50" i="18"/>
  <c r="M50" i="18" s="1"/>
  <c r="M22" i="18"/>
  <c r="F22" i="18"/>
  <c r="F99" i="18"/>
  <c r="M99" i="18" s="1"/>
  <c r="F45" i="18"/>
  <c r="M45" i="18" s="1"/>
  <c r="F55" i="18"/>
  <c r="M55" i="18" s="1"/>
  <c r="F60" i="18"/>
  <c r="M60" i="18" s="1"/>
  <c r="F73" i="18"/>
  <c r="M73" i="18" s="1"/>
  <c r="F85" i="18"/>
  <c r="M85" i="18" s="1"/>
  <c r="F101" i="18"/>
  <c r="M101" i="18" s="1"/>
  <c r="F106" i="18"/>
  <c r="M106" i="18" s="1"/>
  <c r="F119" i="18"/>
  <c r="M119" i="18" s="1"/>
  <c r="F81" i="18"/>
  <c r="M81" i="18" s="1"/>
  <c r="F94" i="18"/>
  <c r="M94" i="18" s="1"/>
  <c r="F26" i="18"/>
  <c r="M26" i="18"/>
  <c r="F12" i="18"/>
  <c r="M12" i="18"/>
  <c r="M30" i="18"/>
  <c r="F30" i="18"/>
  <c r="F14" i="18"/>
  <c r="M14" i="18"/>
  <c r="F53" i="18"/>
  <c r="M53" i="18"/>
  <c r="F63" i="18"/>
  <c r="M63" i="18" s="1"/>
  <c r="F68" i="18"/>
  <c r="M68" i="18" s="1"/>
  <c r="F123" i="18"/>
  <c r="M123" i="18" s="1"/>
  <c r="F96" i="18"/>
  <c r="M96" i="18" s="1"/>
  <c r="F127" i="18"/>
  <c r="M127" i="18" s="1"/>
  <c r="F89" i="18"/>
  <c r="M89" i="18" s="1"/>
  <c r="F102" i="18"/>
  <c r="M102" i="18"/>
  <c r="F72" i="18"/>
  <c r="M72" i="18" s="1"/>
  <c r="F38" i="18"/>
  <c r="M38" i="18" s="1"/>
  <c r="F107" i="18"/>
  <c r="M107" i="18" s="1"/>
  <c r="F61" i="18"/>
  <c r="M61" i="18" s="1"/>
  <c r="F71" i="18"/>
  <c r="M71" i="18" s="1"/>
  <c r="F76" i="18"/>
  <c r="M76" i="18" s="1"/>
  <c r="F125" i="18"/>
  <c r="M125" i="18" s="1"/>
  <c r="F104" i="18"/>
  <c r="M104" i="18" s="1"/>
  <c r="F122" i="18"/>
  <c r="M122" i="18" s="1"/>
  <c r="F97" i="18"/>
  <c r="M97" i="18" s="1"/>
  <c r="F110" i="18"/>
  <c r="M110" i="18" s="1"/>
  <c r="F34" i="18"/>
  <c r="M34" i="18"/>
  <c r="F13" i="18"/>
  <c r="M13" i="18"/>
  <c r="F56" i="18"/>
  <c r="M56" i="18" s="1"/>
  <c r="M24" i="18"/>
  <c r="F24" i="18"/>
  <c r="F69" i="18"/>
  <c r="M69" i="18"/>
  <c r="F79" i="18"/>
  <c r="M79" i="18" s="1"/>
  <c r="F88" i="18"/>
  <c r="M88" i="18" s="1"/>
  <c r="F46" i="18"/>
  <c r="M46" i="18" s="1"/>
  <c r="F112" i="18"/>
  <c r="M112" i="18" s="1"/>
  <c r="F130" i="18"/>
  <c r="M130" i="18" s="1"/>
  <c r="F105" i="18"/>
  <c r="M105" i="18" s="1"/>
  <c r="F118" i="18"/>
  <c r="M118" i="18" s="1"/>
  <c r="F17" i="18"/>
  <c r="M17" i="18"/>
  <c r="M11" i="18"/>
  <c r="M32" i="18"/>
  <c r="F32" i="18"/>
  <c r="F29" i="18"/>
  <c r="F77" i="18"/>
  <c r="M77" i="18" s="1"/>
  <c r="F83" i="18"/>
  <c r="M83" i="18" s="1"/>
  <c r="F115" i="18"/>
  <c r="M115" i="18" s="1"/>
  <c r="F54" i="18"/>
  <c r="M54" i="18" s="1"/>
  <c r="F120" i="18"/>
  <c r="M120" i="18" s="1"/>
  <c r="F87" i="18"/>
  <c r="M87" i="18" s="1"/>
  <c r="F100" i="18"/>
  <c r="M100" i="18" s="1"/>
  <c r="F113" i="18"/>
  <c r="M113" i="18" s="1"/>
  <c r="F126" i="18"/>
  <c r="M126" i="18" s="1"/>
  <c r="F101" i="19" l="1"/>
  <c r="M101" i="19" s="1"/>
  <c r="F18" i="19"/>
  <c r="M18" i="19"/>
  <c r="F41" i="19"/>
  <c r="M41" i="19"/>
  <c r="F33" i="19"/>
  <c r="M33" i="19"/>
  <c r="F56" i="19"/>
  <c r="M56" i="19" s="1"/>
  <c r="F16" i="19"/>
  <c r="M16" i="19"/>
  <c r="F47" i="19"/>
  <c r="M47" i="19" s="1"/>
  <c r="F96" i="19"/>
  <c r="M96" i="19" s="1"/>
  <c r="F80" i="19"/>
  <c r="M80" i="19" s="1"/>
  <c r="F26" i="19"/>
  <c r="M26" i="19"/>
  <c r="F74" i="19"/>
  <c r="M74" i="19" s="1"/>
  <c r="F117" i="19"/>
  <c r="M117" i="19" s="1"/>
  <c r="F109" i="19"/>
  <c r="M109" i="19" s="1"/>
  <c r="F114" i="19"/>
  <c r="M114" i="19" s="1"/>
  <c r="F98" i="19"/>
  <c r="M98" i="19" s="1"/>
  <c r="F95" i="19"/>
  <c r="M95" i="19" s="1"/>
  <c r="F108" i="19"/>
  <c r="M108" i="19" s="1"/>
  <c r="F121" i="19"/>
  <c r="M121" i="19" s="1"/>
  <c r="F23" i="19"/>
  <c r="M23" i="19"/>
  <c r="F107" i="19"/>
  <c r="M107" i="19" s="1"/>
  <c r="F44" i="19"/>
  <c r="M44" i="19" s="1"/>
  <c r="F25" i="19"/>
  <c r="M25" i="19"/>
  <c r="F67" i="19"/>
  <c r="M67" i="19" s="1"/>
  <c r="F31" i="19"/>
  <c r="M31" i="19"/>
  <c r="F59" i="19"/>
  <c r="M59" i="19" s="1"/>
  <c r="F115" i="19"/>
  <c r="M115" i="19" s="1"/>
  <c r="M14" i="19"/>
  <c r="F14" i="19"/>
  <c r="F34" i="19"/>
  <c r="M34" i="19"/>
  <c r="F90" i="19"/>
  <c r="M90" i="19" s="1"/>
  <c r="F130" i="19"/>
  <c r="M130" i="19" s="1"/>
  <c r="F122" i="19"/>
  <c r="M122" i="19" s="1"/>
  <c r="F38" i="19"/>
  <c r="M38" i="19" s="1"/>
  <c r="F106" i="19"/>
  <c r="M106" i="19" s="1"/>
  <c r="F103" i="19"/>
  <c r="M103" i="19" s="1"/>
  <c r="F116" i="19"/>
  <c r="M116" i="19" s="1"/>
  <c r="F129" i="19"/>
  <c r="M129" i="19" s="1"/>
  <c r="F40" i="19"/>
  <c r="M40" i="19" s="1"/>
  <c r="F86" i="19"/>
  <c r="M86" i="19" s="1"/>
  <c r="F72" i="19"/>
  <c r="M72" i="19"/>
  <c r="F48" i="19"/>
  <c r="M48" i="19" s="1"/>
  <c r="F45" i="19"/>
  <c r="M45" i="19" s="1"/>
  <c r="F77" i="19"/>
  <c r="M77" i="19" s="1"/>
  <c r="F85" i="19"/>
  <c r="M85" i="19" s="1"/>
  <c r="M21" i="19"/>
  <c r="F21" i="19"/>
  <c r="F75" i="19"/>
  <c r="M75" i="19" s="1"/>
  <c r="F125" i="19"/>
  <c r="M125" i="19" s="1"/>
  <c r="F52" i="19"/>
  <c r="M52" i="19" s="1"/>
  <c r="F49" i="19"/>
  <c r="M49" i="19" s="1"/>
  <c r="F54" i="19"/>
  <c r="M54" i="19" s="1"/>
  <c r="F112" i="19"/>
  <c r="M112" i="19" s="1"/>
  <c r="F119" i="19"/>
  <c r="M119" i="19" s="1"/>
  <c r="F81" i="19"/>
  <c r="M81" i="19" s="1"/>
  <c r="F94" i="19"/>
  <c r="M94" i="19" s="1"/>
  <c r="F124" i="19"/>
  <c r="M124" i="19" s="1"/>
  <c r="F43" i="19"/>
  <c r="M43" i="19"/>
  <c r="F42" i="19"/>
  <c r="M42" i="19" s="1"/>
  <c r="F64" i="19"/>
  <c r="M64" i="19" s="1"/>
  <c r="F123" i="19"/>
  <c r="M123" i="19" s="1"/>
  <c r="M19" i="19"/>
  <c r="F19" i="19"/>
  <c r="M29" i="19"/>
  <c r="F29" i="19"/>
  <c r="F91" i="19"/>
  <c r="M91" i="19" s="1"/>
  <c r="F63" i="19"/>
  <c r="M63" i="19" s="1"/>
  <c r="F60" i="19"/>
  <c r="M60" i="19" s="1"/>
  <c r="F57" i="19"/>
  <c r="M57" i="19" s="1"/>
  <c r="F62" i="19"/>
  <c r="M62" i="19" s="1"/>
  <c r="F120" i="19"/>
  <c r="M120" i="19" s="1"/>
  <c r="F127" i="19"/>
  <c r="M127" i="19" s="1"/>
  <c r="F89" i="19"/>
  <c r="M89" i="19" s="1"/>
  <c r="F102" i="19"/>
  <c r="M102" i="19" s="1"/>
  <c r="F51" i="19"/>
  <c r="M51" i="19" s="1"/>
  <c r="F111" i="19"/>
  <c r="M111" i="19" s="1"/>
  <c r="F17" i="19"/>
  <c r="M17" i="19"/>
  <c r="F61" i="19"/>
  <c r="M61" i="19" s="1"/>
  <c r="M15" i="19"/>
  <c r="F15" i="19"/>
  <c r="F24" i="19"/>
  <c r="M24" i="19"/>
  <c r="M37" i="19"/>
  <c r="F37" i="19"/>
  <c r="F50" i="19"/>
  <c r="M50" i="19" s="1"/>
  <c r="F71" i="19"/>
  <c r="M71" i="19" s="1"/>
  <c r="F68" i="19"/>
  <c r="M68" i="19"/>
  <c r="F65" i="19"/>
  <c r="M65" i="19" s="1"/>
  <c r="F70" i="19"/>
  <c r="M70" i="19" s="1"/>
  <c r="F128" i="19"/>
  <c r="M128" i="19" s="1"/>
  <c r="F84" i="19"/>
  <c r="M84" i="19" s="1"/>
  <c r="M97" i="19"/>
  <c r="F97" i="19"/>
  <c r="F110" i="19"/>
  <c r="M110" i="19" s="1"/>
  <c r="F55" i="19"/>
  <c r="M55" i="19" s="1"/>
  <c r="F46" i="19"/>
  <c r="M46" i="19"/>
  <c r="F12" i="19"/>
  <c r="M12" i="19"/>
  <c r="F13" i="19"/>
  <c r="M13" i="19"/>
  <c r="F36" i="19"/>
  <c r="M36" i="19"/>
  <c r="F22" i="19"/>
  <c r="M22" i="19"/>
  <c r="M27" i="19"/>
  <c r="F27" i="19"/>
  <c r="F32" i="19"/>
  <c r="M32" i="19"/>
  <c r="M11" i="19"/>
  <c r="F11" i="19"/>
  <c r="F58" i="19"/>
  <c r="M58" i="19"/>
  <c r="F83" i="19"/>
  <c r="M83" i="19" s="1"/>
  <c r="F76" i="19"/>
  <c r="M76" i="19" s="1"/>
  <c r="F73" i="19"/>
  <c r="M73" i="19" s="1"/>
  <c r="F78" i="19"/>
  <c r="M78" i="19"/>
  <c r="F79" i="19"/>
  <c r="M79" i="19" s="1"/>
  <c r="F92" i="19"/>
  <c r="M92" i="19" s="1"/>
  <c r="F105" i="19"/>
  <c r="M105" i="19" s="1"/>
  <c r="F118" i="19"/>
  <c r="M118" i="19" s="1"/>
  <c r="F69" i="19"/>
  <c r="M69" i="19" s="1"/>
  <c r="F104" i="19"/>
  <c r="M104" i="19" s="1"/>
  <c r="M20" i="19"/>
  <c r="F20" i="19"/>
  <c r="F39" i="19"/>
  <c r="M39" i="19" s="1"/>
  <c r="F28" i="19"/>
  <c r="M28" i="19"/>
  <c r="F30" i="19"/>
  <c r="M30" i="19"/>
  <c r="F35" i="19"/>
  <c r="M35" i="19" s="1"/>
  <c r="F53" i="19"/>
  <c r="M53" i="19"/>
  <c r="F66" i="19"/>
  <c r="M66" i="19" s="1"/>
  <c r="F99" i="19"/>
  <c r="M99" i="19" s="1"/>
  <c r="F88" i="19"/>
  <c r="M88" i="19" s="1"/>
  <c r="F93" i="19"/>
  <c r="M93" i="19"/>
  <c r="F82" i="19"/>
  <c r="M82" i="19" s="1"/>
  <c r="F87" i="19"/>
  <c r="M87" i="19" s="1"/>
  <c r="F100" i="19"/>
  <c r="M100" i="19" s="1"/>
  <c r="F113" i="19"/>
  <c r="M113" i="19" s="1"/>
  <c r="F126" i="19"/>
  <c r="M126" i="19" s="1"/>
  <c r="M21" i="18"/>
  <c r="M15" i="18"/>
  <c r="M18" i="18"/>
  <c r="M28" i="18"/>
  <c r="M19" i="18"/>
  <c r="M33" i="18"/>
  <c r="M51" i="18"/>
  <c r="M16" i="18"/>
  <c r="R17" i="18" s="1"/>
  <c r="M25" i="18"/>
  <c r="R17" i="19" l="1"/>
  <c r="R11" i="18"/>
  <c r="R13" i="18" s="1"/>
  <c r="R18" i="18"/>
  <c r="R11" i="19" l="1"/>
  <c r="R13" i="19" s="1"/>
  <c r="R18" i="19"/>
</calcChain>
</file>

<file path=xl/comments1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4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<sst xmlns="http://schemas.openxmlformats.org/spreadsheetml/2006/main" count="160" uniqueCount="37">
  <si>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</si>
  <si>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</si>
  <si>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</si>
  <si>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</si>
  <si>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</si>
  <si>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</si>
  <si>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</si>
  <si>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</si>
  <si>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</si>
  <si>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</si>
  <si>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</si>
  <si>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</si>
  <si>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</si>
  <si>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</si>
  <si>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</si>
  <si>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</si>
  <si>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</si>
  <si>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</si>
  <si>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</si>
  <si>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</si>
  <si>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</si>
  <si>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</si>
  <si>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</si>
  <si>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</si>
  <si>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</si>
  <si>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</si>
  <si>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</si>
  <si>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</si>
  <si>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</si>
  <si>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</si>
  <si>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</si>
  <si>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</si>
  <si>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</si>
  <si>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</si>
  <si>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</si>
  <si>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</si>
  <si>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Plazo quincenal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</si>
</sst>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0" fontId="1" fillId="0" borderId="0" xfId="0" applyFont="1" applyAlignment="1">
      <alignment horizontal="center"/>
    </xf>
    <xf numFmtId="10" fontId="0" fillId="0" borderId="0" xfId="0" applyNumberFormat="1"/>
    <xf numFmtId="44" fontId="0" fillId="0" borderId="0" xfId="1" applyNumberFormat="1" applyFont="1"/>
    <xf numFmtId="0" fontId="6" fillId="6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/>
    <xf numFmtId="44" fontId="1" fillId="0" borderId="1" xfId="1" applyFont="1" applyBorder="1"/>
    <xf numFmtId="0" fontId="1" fillId="0" borderId="1" xfId="0" applyFont="1" applyBorder="1" applyAlignment="1">
      <alignment horizontal="center" vertical="center"/>
    </xf>
    <xf numFmtId="44" fontId="1" fillId="0" borderId="1" xfId="1" applyNumberFormat="1" applyFont="1" applyBorder="1"/>
    <xf numFmtId="44" fontId="1" fillId="0" borderId="1" xfId="0" applyNumberFormat="1" applyFont="1" applyBorder="1"/>
    <xf numFmtId="0" fontId="1" fillId="0" borderId="2" xfId="0" applyFont="1" applyBorder="1"/>
    <xf numFmtId="8" fontId="1" fillId="2" borderId="1" xfId="0" applyNumberFormat="1" applyFont="1" applyFill="1" applyBorder="1"/>
    <xf numFmtId="10" fontId="1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44" fontId="7" fillId="4" borderId="1" xfId="0" applyNumberFormat="1" applyFont="1" applyFill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44" fontId="8" fillId="6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tabSelected="1" zoomScale="115" zoomScaleNormal="115" workbookViewId="0">
      <selection activeCell="A9" sqref="A9"/>
    </sheetView>
  </sheetViews>
  <sheetFormatPr baseColWidth="10" defaultRowHeight="15" x14ac:dyDescent="0.25"/>
  <cols>
    <col min="1" max="1" width="15.5703125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24</v>
      </c>
      <c r="XFD1" s="12">
        <v>6.0910455406284841E-2</v>
      </c>
    </row>
    <row r="2" spans="1:19 16383:16384" x14ac:dyDescent="0.25">
      <c r="XFC2">
        <v>36</v>
      </c>
      <c r="XFD2" s="12">
        <v>5.9624008292789028E-2</v>
      </c>
    </row>
    <row r="3" spans="1:19 16383:16384" x14ac:dyDescent="0.25">
      <c r="A3" s="14" t="s">
        <v>4</v>
      </c>
      <c r="B3" s="15"/>
      <c r="C3" s="16"/>
      <c r="D3" s="17">
        <v>155000</v>
      </c>
      <c r="Q3" s="33" t="s">
        <v>27</v>
      </c>
      <c r="R3" s="33"/>
      <c r="XFC3">
        <v>48</v>
      </c>
      <c r="XFD3" s="12">
        <v>5.7991822492423718E-2</v>
      </c>
    </row>
    <row r="4" spans="1:19 16383:16384" ht="15.75" x14ac:dyDescent="0.25">
      <c r="A4" s="14" t="s">
        <v>36</v>
      </c>
      <c r="B4" s="15"/>
      <c r="C4" s="16"/>
      <c r="D4" s="18">
        <v>120</v>
      </c>
      <c r="F4" s="11"/>
      <c r="I4" s="3" t="s">
        <v>7</v>
      </c>
      <c r="K4" s="9">
        <f>VLOOKUP(D4,$XFC$1:$XFD$8,2,0)</f>
        <v>5.0426382505128167E-2</v>
      </c>
      <c r="Q4" s="24" t="s">
        <v>30</v>
      </c>
      <c r="R4" s="25">
        <f>D3</f>
        <v>155000</v>
      </c>
      <c r="XFC4">
        <v>72</v>
      </c>
      <c r="XFD4" s="12">
        <v>5.4938790900211927E-2</v>
      </c>
    </row>
    <row r="5" spans="1:19 16383:16384" ht="15.75" x14ac:dyDescent="0.25">
      <c r="A5" s="14" t="s">
        <v>5</v>
      </c>
      <c r="B5" s="15"/>
      <c r="C5" s="16"/>
      <c r="D5" s="19">
        <f>-PMT(K4/2,D4,D3,,0)</f>
        <v>4115.39725</v>
      </c>
      <c r="I5" s="3" t="s">
        <v>8</v>
      </c>
      <c r="J5" s="21"/>
      <c r="K5" s="9">
        <f>K4/1.16</f>
        <v>4.347101940097256E-2</v>
      </c>
      <c r="Q5" s="18" t="s">
        <v>34</v>
      </c>
      <c r="R5" s="26">
        <f>D6</f>
        <v>493847.67</v>
      </c>
      <c r="XFC5">
        <v>96</v>
      </c>
      <c r="XFD5" s="12">
        <v>5.2438915820627804E-2</v>
      </c>
    </row>
    <row r="6" spans="1:19 16383:16384" ht="15.75" x14ac:dyDescent="0.25">
      <c r="A6" s="14" t="s">
        <v>6</v>
      </c>
      <c r="B6" s="15"/>
      <c r="C6" s="16"/>
      <c r="D6" s="20">
        <f>D4*D5</f>
        <v>493847.67</v>
      </c>
      <c r="I6" s="22" t="s">
        <v>28</v>
      </c>
      <c r="J6" s="16"/>
      <c r="K6" s="23">
        <f>(D6-D3)/D3/(D4/2)</f>
        <v>3.6435233333333331E-2</v>
      </c>
      <c r="Q6" s="24" t="s">
        <v>31</v>
      </c>
      <c r="R6" s="25">
        <f>D5</f>
        <v>4115.39725</v>
      </c>
      <c r="XFC6">
        <v>120</v>
      </c>
      <c r="XFD6" s="12">
        <v>5.0426382505128167E-2</v>
      </c>
    </row>
    <row r="7" spans="1:19 16383:16384" ht="15.75" x14ac:dyDescent="0.25">
      <c r="E7" s="1"/>
      <c r="I7" s="3" t="s">
        <v>14</v>
      </c>
      <c r="K7" s="9">
        <f>K6/1.16</f>
        <v>3.1409683908045979E-2</v>
      </c>
      <c r="Q7" s="18" t="s">
        <v>17</v>
      </c>
      <c r="R7" s="26">
        <f>SUM(O10:O133)</f>
        <v>0</v>
      </c>
      <c r="S7" s="1"/>
    </row>
    <row r="8" spans="1:19 16383:16384" ht="15.75" x14ac:dyDescent="0.25">
      <c r="E8" s="1"/>
      <c r="Q8" s="24" t="s">
        <v>29</v>
      </c>
      <c r="R8" s="27">
        <f>D4</f>
        <v>120</v>
      </c>
      <c r="S8"/>
    </row>
    <row r="9" spans="1:19 16383:16384" ht="30" x14ac:dyDescent="0.25">
      <c r="A9" s="14" t="s">
        <v>0</v>
      </c>
      <c r="B9" s="14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8" t="s">
        <v>20</v>
      </c>
      <c r="R9" s="28">
        <f>IFERROR(VLOOKUP("",$B$9:$C$130,2,0),MAX($C:$C))</f>
        <v>120</v>
      </c>
      <c r="S9"/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155000</v>
      </c>
      <c r="C10" s="2">
        <v>0</v>
      </c>
      <c r="D10" s="1">
        <f>D3</f>
        <v>155000</v>
      </c>
      <c r="E10" s="1">
        <f>D3</f>
        <v>155000</v>
      </c>
      <c r="F10" s="1"/>
      <c r="G10" s="1"/>
      <c r="L10" s="5"/>
      <c r="M10" s="5"/>
      <c r="N10" s="1"/>
      <c r="Q10" s="24" t="s">
        <v>16</v>
      </c>
      <c r="R10" s="29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154792.64739414744</v>
      </c>
      <c r="C11" s="2">
        <v>1</v>
      </c>
      <c r="D11" s="1">
        <f>IFERROR(IF(E11&gt;=0.1,E10-H11-O11,""),"")</f>
        <v>154792.64739414744</v>
      </c>
      <c r="E11" s="1">
        <f t="shared" ref="E11:E74" si="2">E10-H11-O11</f>
        <v>154792.64739414744</v>
      </c>
      <c r="F11" s="1">
        <f t="shared" ref="F11:F74" si="3">IFERROR(IF(A11&lt;$R$9,IFERROR(IF(H11&gt;=0,N11-J11-L11,""),""),IF(A11=$R$9,D10,"")),"")</f>
        <v>207.35260585256651</v>
      </c>
      <c r="G11" s="1">
        <f t="shared" ref="G11:G74" si="4">IFERROR(IF(H11&gt;=0,N11-J11-L11,""),"")</f>
        <v>207.35260585256651</v>
      </c>
      <c r="H11" s="1">
        <f t="shared" ref="H11:H74" si="5">N11-J11-L11</f>
        <v>207.35260585256651</v>
      </c>
      <c r="I11" s="1">
        <f>IFERROR(IF(J11&gt;=0,D10*$K$5/2,""),"")</f>
        <v>3369.0040035753736</v>
      </c>
      <c r="J11" s="1">
        <f>D10*$K$5/2</f>
        <v>3369.0040035753736</v>
      </c>
      <c r="K11" s="1">
        <f>IFERROR(IF(L11&gt;=0,I11*16%,""),"")</f>
        <v>539.04064057205983</v>
      </c>
      <c r="L11" s="1">
        <f>J11*16%</f>
        <v>539.04064057205983</v>
      </c>
      <c r="M11" s="1">
        <f t="shared" ref="M11:M74" si="6">IFERROR(IF(A11&lt;$R$9,N11,F11+I11+K11),"")</f>
        <v>4115.39725</v>
      </c>
      <c r="N11" s="1">
        <f t="shared" ref="N11:N74" si="7">$D$5</f>
        <v>4115.39725</v>
      </c>
      <c r="P11" s="1"/>
      <c r="Q11" s="18" t="s">
        <v>15</v>
      </c>
      <c r="R11" s="26">
        <f>(R17-D3)/1.16</f>
        <v>292110.06034482701</v>
      </c>
      <c r="S11"/>
    </row>
    <row r="12" spans="1:19 16383:16384" ht="15.75" x14ac:dyDescent="0.25">
      <c r="A12">
        <f t="shared" si="0"/>
        <v>2</v>
      </c>
      <c r="B12" s="7">
        <f t="shared" si="1"/>
        <v>154580.0667673868</v>
      </c>
      <c r="C12" s="2">
        <v>2</v>
      </c>
      <c r="D12" s="1">
        <f t="shared" ref="D12:D75" si="8">IFERROR(IF(E12&gt;=0.1,E11-H12-O12,""),"")</f>
        <v>154580.0667673868</v>
      </c>
      <c r="E12" s="1">
        <f t="shared" si="2"/>
        <v>154580.0667673868</v>
      </c>
      <c r="F12" s="1">
        <f t="shared" si="3"/>
        <v>212.58062676064515</v>
      </c>
      <c r="G12" s="1">
        <f t="shared" si="4"/>
        <v>212.58062676064515</v>
      </c>
      <c r="H12" s="1">
        <f t="shared" si="5"/>
        <v>212.58062676064515</v>
      </c>
      <c r="I12" s="1">
        <f t="shared" ref="I12:I75" si="9">IFERROR(IF(J12&gt;=0,D11*$K$5/2,""),"")</f>
        <v>3364.4970889994438</v>
      </c>
      <c r="J12" s="1">
        <f t="shared" ref="J12:J75" si="10">D11*$K$5/2</f>
        <v>3364.4970889994438</v>
      </c>
      <c r="K12" s="1">
        <f t="shared" ref="K12:K75" si="11">IFERROR(IF(L12&gt;=0,I12*16%,""),"")</f>
        <v>538.31953423991104</v>
      </c>
      <c r="L12" s="1">
        <f t="shared" ref="L12:L75" si="12">J12*16%</f>
        <v>538.31953423991104</v>
      </c>
      <c r="M12" s="1">
        <f t="shared" si="6"/>
        <v>4115.39725</v>
      </c>
      <c r="N12" s="1">
        <f t="shared" si="7"/>
        <v>4115.39725</v>
      </c>
      <c r="P12" s="1"/>
      <c r="Q12" s="24" t="s">
        <v>22</v>
      </c>
      <c r="R12" s="25">
        <f>(D6-D3)/1.16</f>
        <v>292110.06034482759</v>
      </c>
      <c r="S12"/>
    </row>
    <row r="13" spans="1:19 16383:16384" ht="15.75" x14ac:dyDescent="0.25">
      <c r="A13">
        <f t="shared" si="0"/>
        <v>3</v>
      </c>
      <c r="B13" s="7">
        <f t="shared" si="1"/>
        <v>154362.12630462705</v>
      </c>
      <c r="C13" s="2">
        <v>3</v>
      </c>
      <c r="D13" s="1">
        <f t="shared" si="8"/>
        <v>154362.12630462705</v>
      </c>
      <c r="E13" s="1">
        <f t="shared" si="2"/>
        <v>154362.12630462705</v>
      </c>
      <c r="F13" s="1">
        <f t="shared" si="3"/>
        <v>217.94046275975086</v>
      </c>
      <c r="G13" s="1">
        <f t="shared" si="4"/>
        <v>217.94046275975086</v>
      </c>
      <c r="H13" s="1">
        <f t="shared" si="5"/>
        <v>217.94046275975086</v>
      </c>
      <c r="I13" s="1">
        <f t="shared" si="9"/>
        <v>3359.8765407243527</v>
      </c>
      <c r="J13" s="1">
        <f t="shared" si="10"/>
        <v>3359.8765407243527</v>
      </c>
      <c r="K13" s="1">
        <f t="shared" si="11"/>
        <v>537.58024651589642</v>
      </c>
      <c r="L13" s="1">
        <f t="shared" si="12"/>
        <v>537.58024651589642</v>
      </c>
      <c r="M13" s="1">
        <f t="shared" si="6"/>
        <v>4115.39725</v>
      </c>
      <c r="N13" s="1">
        <f t="shared" si="7"/>
        <v>4115.39725</v>
      </c>
      <c r="O13" s="13"/>
      <c r="P13" s="1"/>
      <c r="Q13" s="14" t="s">
        <v>32</v>
      </c>
      <c r="R13" s="30">
        <f>R12-R11</f>
        <v>5.8207660913467407E-10</v>
      </c>
      <c r="S13"/>
    </row>
    <row r="14" spans="1:19 16383:16384" ht="15.75" x14ac:dyDescent="0.25">
      <c r="A14">
        <f t="shared" si="0"/>
        <v>4</v>
      </c>
      <c r="B14" s="7">
        <f t="shared" si="1"/>
        <v>154138.69086729805</v>
      </c>
      <c r="C14" s="2">
        <v>4</v>
      </c>
      <c r="D14" s="1">
        <f t="shared" si="8"/>
        <v>154138.69086729805</v>
      </c>
      <c r="E14" s="1">
        <f t="shared" si="2"/>
        <v>154138.69086729805</v>
      </c>
      <c r="F14" s="1">
        <f t="shared" si="3"/>
        <v>223.43543732898468</v>
      </c>
      <c r="G14" s="1">
        <f t="shared" si="4"/>
        <v>223.43543732898468</v>
      </c>
      <c r="H14" s="1">
        <f t="shared" si="5"/>
        <v>223.43543732898468</v>
      </c>
      <c r="I14" s="1">
        <f t="shared" si="9"/>
        <v>3355.1394936819097</v>
      </c>
      <c r="J14" s="1">
        <f t="shared" si="10"/>
        <v>3355.1394936819097</v>
      </c>
      <c r="K14" s="1">
        <f t="shared" si="11"/>
        <v>536.82231898910561</v>
      </c>
      <c r="L14" s="1">
        <f t="shared" si="12"/>
        <v>536.82231898910561</v>
      </c>
      <c r="M14" s="1">
        <f t="shared" si="6"/>
        <v>4115.39725</v>
      </c>
      <c r="N14" s="1">
        <f t="shared" si="7"/>
        <v>4115.39725</v>
      </c>
      <c r="P14" s="1"/>
      <c r="Q14" s="31" t="s">
        <v>21</v>
      </c>
      <c r="R14" s="26">
        <f>SUM(K10:K130)</f>
        <v>46737.609655172411</v>
      </c>
      <c r="S14" s="10"/>
    </row>
    <row r="15" spans="1:19 16383:16384" ht="15.75" x14ac:dyDescent="0.25">
      <c r="A15">
        <f t="shared" si="0"/>
        <v>5</v>
      </c>
      <c r="B15" s="7">
        <f t="shared" si="1"/>
        <v>153909.62190955508</v>
      </c>
      <c r="C15" s="2">
        <v>5</v>
      </c>
      <c r="D15" s="1">
        <f t="shared" si="8"/>
        <v>153909.62190955508</v>
      </c>
      <c r="E15" s="1">
        <f t="shared" si="2"/>
        <v>153909.62190955508</v>
      </c>
      <c r="F15" s="1">
        <f t="shared" si="3"/>
        <v>229.06895774296095</v>
      </c>
      <c r="G15" s="1">
        <f t="shared" si="4"/>
        <v>229.06895774296095</v>
      </c>
      <c r="H15" s="1">
        <f t="shared" si="5"/>
        <v>229.06895774296095</v>
      </c>
      <c r="I15" s="1">
        <f t="shared" si="9"/>
        <v>3350.2830105664129</v>
      </c>
      <c r="J15" s="1">
        <f t="shared" si="10"/>
        <v>3350.2830105664129</v>
      </c>
      <c r="K15" s="1">
        <f t="shared" si="11"/>
        <v>536.0452816906261</v>
      </c>
      <c r="L15" s="1">
        <f t="shared" si="12"/>
        <v>536.0452816906261</v>
      </c>
      <c r="M15" s="1">
        <f t="shared" si="6"/>
        <v>4115.39725</v>
      </c>
      <c r="N15" s="1">
        <f t="shared" si="7"/>
        <v>4115.39725</v>
      </c>
      <c r="P15" s="1"/>
      <c r="Q15" s="24" t="s">
        <v>23</v>
      </c>
      <c r="R15" s="25">
        <f>R12*16%</f>
        <v>46737.609655172419</v>
      </c>
    </row>
    <row r="16" spans="1:19 16383:16384" ht="15.75" x14ac:dyDescent="0.25">
      <c r="A16">
        <f t="shared" si="0"/>
        <v>6</v>
      </c>
      <c r="B16" s="7">
        <f t="shared" si="1"/>
        <v>153674.77739237051</v>
      </c>
      <c r="C16" s="2">
        <v>6</v>
      </c>
      <c r="D16" s="1">
        <f t="shared" si="8"/>
        <v>153674.77739237051</v>
      </c>
      <c r="E16" s="1">
        <f t="shared" si="2"/>
        <v>153674.77739237051</v>
      </c>
      <c r="F16" s="1">
        <f t="shared" si="3"/>
        <v>234.84451718456046</v>
      </c>
      <c r="G16" s="1">
        <f t="shared" si="4"/>
        <v>234.84451718456046</v>
      </c>
      <c r="H16" s="1">
        <f t="shared" si="5"/>
        <v>234.84451718456046</v>
      </c>
      <c r="I16" s="1">
        <f t="shared" si="9"/>
        <v>3345.3040800133099</v>
      </c>
      <c r="J16" s="1">
        <f t="shared" si="10"/>
        <v>3345.3040800133099</v>
      </c>
      <c r="K16" s="1">
        <f t="shared" si="11"/>
        <v>535.24865280212964</v>
      </c>
      <c r="L16" s="1">
        <f t="shared" si="12"/>
        <v>535.24865280212964</v>
      </c>
      <c r="M16" s="1">
        <f t="shared" si="6"/>
        <v>4115.39725</v>
      </c>
      <c r="N16" s="1">
        <f t="shared" si="7"/>
        <v>4115.39725</v>
      </c>
      <c r="P16" s="1"/>
      <c r="Q16" s="32" t="s">
        <v>33</v>
      </c>
      <c r="R16" s="30">
        <f>R15-R14</f>
        <v>0</v>
      </c>
    </row>
    <row r="17" spans="1:20" ht="15.75" x14ac:dyDescent="0.25">
      <c r="A17">
        <f t="shared" si="0"/>
        <v>7</v>
      </c>
      <c r="B17" s="7">
        <f t="shared" si="1"/>
        <v>153434.01169545957</v>
      </c>
      <c r="C17" s="2">
        <v>7</v>
      </c>
      <c r="D17" s="1">
        <f t="shared" si="8"/>
        <v>153434.01169545957</v>
      </c>
      <c r="E17" s="1">
        <f t="shared" si="2"/>
        <v>153434.01169545957</v>
      </c>
      <c r="F17" s="1">
        <f t="shared" si="3"/>
        <v>240.76569691095108</v>
      </c>
      <c r="G17" s="1">
        <f t="shared" si="4"/>
        <v>240.76569691095108</v>
      </c>
      <c r="H17" s="1">
        <f t="shared" si="5"/>
        <v>240.76569691095108</v>
      </c>
      <c r="I17" s="1">
        <f t="shared" si="9"/>
        <v>3340.1996147319387</v>
      </c>
      <c r="J17" s="1">
        <f t="shared" si="10"/>
        <v>3340.1996147319387</v>
      </c>
      <c r="K17" s="1">
        <f t="shared" si="11"/>
        <v>534.4319383571102</v>
      </c>
      <c r="L17" s="1">
        <f t="shared" si="12"/>
        <v>534.4319383571102</v>
      </c>
      <c r="M17" s="1">
        <f t="shared" si="6"/>
        <v>4115.39725</v>
      </c>
      <c r="N17" s="1">
        <f t="shared" si="7"/>
        <v>4115.39725</v>
      </c>
      <c r="P17" s="1"/>
      <c r="Q17" s="18" t="s">
        <v>19</v>
      </c>
      <c r="R17" s="26">
        <f>SUM(M:M)+SUM(O:O)</f>
        <v>493847.66999999934</v>
      </c>
    </row>
    <row r="18" spans="1:20" ht="15.75" x14ac:dyDescent="0.25">
      <c r="A18">
        <f t="shared" si="0"/>
        <v>8</v>
      </c>
      <c r="B18" s="7">
        <f t="shared" si="1"/>
        <v>153187.17552698535</v>
      </c>
      <c r="C18" s="2">
        <v>8</v>
      </c>
      <c r="D18" s="1">
        <f t="shared" si="8"/>
        <v>153187.17552698535</v>
      </c>
      <c r="E18" s="1">
        <f t="shared" si="2"/>
        <v>153187.17552698535</v>
      </c>
      <c r="F18" s="1">
        <f t="shared" si="3"/>
        <v>246.83616847422297</v>
      </c>
      <c r="G18" s="1">
        <f t="shared" si="4"/>
        <v>246.83616847422297</v>
      </c>
      <c r="H18" s="1">
        <f t="shared" si="5"/>
        <v>246.83616847422297</v>
      </c>
      <c r="I18" s="1">
        <f t="shared" si="9"/>
        <v>3334.966449591187</v>
      </c>
      <c r="J18" s="1">
        <f t="shared" si="10"/>
        <v>3334.966449591187</v>
      </c>
      <c r="K18" s="1">
        <f t="shared" si="11"/>
        <v>533.59463193458998</v>
      </c>
      <c r="L18" s="1">
        <f t="shared" si="12"/>
        <v>533.59463193458998</v>
      </c>
      <c r="M18" s="1">
        <f t="shared" si="6"/>
        <v>4115.39725</v>
      </c>
      <c r="N18" s="1">
        <f t="shared" si="7"/>
        <v>4115.39725</v>
      </c>
      <c r="P18" s="1"/>
      <c r="Q18" s="32" t="s">
        <v>35</v>
      </c>
      <c r="R18" s="30">
        <f>R5-R17</f>
        <v>6.4028427004814148E-10</v>
      </c>
      <c r="S18"/>
    </row>
    <row r="19" spans="1:20" x14ac:dyDescent="0.25">
      <c r="A19">
        <f t="shared" si="0"/>
        <v>9</v>
      </c>
      <c r="B19" s="7">
        <f t="shared" si="1"/>
        <v>152934.11583098734</v>
      </c>
      <c r="C19" s="2">
        <v>9</v>
      </c>
      <c r="D19" s="1">
        <f t="shared" si="8"/>
        <v>152934.11583098734</v>
      </c>
      <c r="E19" s="1">
        <f t="shared" si="2"/>
        <v>152934.11583098734</v>
      </c>
      <c r="F19" s="1">
        <f t="shared" si="3"/>
        <v>253.05969599801381</v>
      </c>
      <c r="G19" s="1">
        <f t="shared" si="4"/>
        <v>253.05969599801381</v>
      </c>
      <c r="H19" s="1">
        <f t="shared" si="5"/>
        <v>253.05969599801381</v>
      </c>
      <c r="I19" s="1">
        <f t="shared" si="9"/>
        <v>3329.6013396568846</v>
      </c>
      <c r="J19" s="1">
        <f t="shared" si="10"/>
        <v>3329.6013396568846</v>
      </c>
      <c r="K19" s="1">
        <f t="shared" si="11"/>
        <v>532.73621434510153</v>
      </c>
      <c r="L19" s="1">
        <f t="shared" si="12"/>
        <v>532.73621434510153</v>
      </c>
      <c r="M19" s="1">
        <f t="shared" si="6"/>
        <v>4115.39725</v>
      </c>
      <c r="N19" s="1">
        <f t="shared" si="7"/>
        <v>4115.39725</v>
      </c>
      <c r="P19" s="1"/>
      <c r="S19"/>
    </row>
    <row r="20" spans="1:20" x14ac:dyDescent="0.25">
      <c r="A20">
        <f t="shared" si="0"/>
        <v>10</v>
      </c>
      <c r="B20" s="7">
        <f t="shared" si="1"/>
        <v>152674.67569247581</v>
      </c>
      <c r="C20" s="2">
        <v>10</v>
      </c>
      <c r="D20" s="1">
        <f t="shared" si="8"/>
        <v>152674.67569247581</v>
      </c>
      <c r="E20" s="1">
        <f t="shared" si="2"/>
        <v>152674.67569247581</v>
      </c>
      <c r="F20" s="1">
        <f t="shared" si="3"/>
        <v>259.44013851152715</v>
      </c>
      <c r="G20" s="1">
        <f t="shared" si="4"/>
        <v>259.44013851152715</v>
      </c>
      <c r="H20" s="1">
        <f t="shared" si="5"/>
        <v>259.44013851152715</v>
      </c>
      <c r="I20" s="1">
        <f t="shared" si="9"/>
        <v>3324.100958179718</v>
      </c>
      <c r="J20" s="1">
        <f t="shared" si="10"/>
        <v>3324.100958179718</v>
      </c>
      <c r="K20" s="1">
        <f t="shared" si="11"/>
        <v>531.85615330875487</v>
      </c>
      <c r="L20" s="1">
        <f t="shared" si="12"/>
        <v>531.85615330875487</v>
      </c>
      <c r="M20" s="1">
        <f t="shared" si="6"/>
        <v>4115.39725</v>
      </c>
      <c r="N20" s="1">
        <f t="shared" si="7"/>
        <v>4115.39725</v>
      </c>
      <c r="O20" s="1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152408.69424013339</v>
      </c>
      <c r="C21" s="2">
        <v>11</v>
      </c>
      <c r="D21" s="1">
        <f t="shared" si="8"/>
        <v>152408.69424013339</v>
      </c>
      <c r="E21" s="1">
        <f t="shared" si="2"/>
        <v>152408.69424013339</v>
      </c>
      <c r="F21" s="1">
        <f t="shared" si="3"/>
        <v>265.98145234241008</v>
      </c>
      <c r="G21" s="1">
        <f t="shared" si="4"/>
        <v>265.98145234241008</v>
      </c>
      <c r="H21" s="1">
        <f t="shared" si="5"/>
        <v>265.98145234241008</v>
      </c>
      <c r="I21" s="1">
        <f t="shared" si="9"/>
        <v>3318.461894532405</v>
      </c>
      <c r="J21" s="1">
        <f t="shared" si="10"/>
        <v>3318.461894532405</v>
      </c>
      <c r="K21" s="1">
        <f t="shared" si="11"/>
        <v>530.95390312518487</v>
      </c>
      <c r="L21" s="1">
        <f t="shared" si="12"/>
        <v>530.95390312518487</v>
      </c>
      <c r="M21" s="1">
        <f t="shared" si="6"/>
        <v>4115.39725</v>
      </c>
      <c r="N21" s="1">
        <f t="shared" si="7"/>
        <v>4115.39725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152136.00654656344</v>
      </c>
      <c r="C22" s="2">
        <v>12</v>
      </c>
      <c r="D22" s="1">
        <f t="shared" si="8"/>
        <v>152136.00654656344</v>
      </c>
      <c r="E22" s="1">
        <f t="shared" si="2"/>
        <v>152136.00654656344</v>
      </c>
      <c r="F22" s="1">
        <f t="shared" si="3"/>
        <v>272.6876935699546</v>
      </c>
      <c r="G22" s="1">
        <f t="shared" si="4"/>
        <v>272.6876935699546</v>
      </c>
      <c r="H22" s="1">
        <f t="shared" si="5"/>
        <v>272.6876935699546</v>
      </c>
      <c r="I22" s="1">
        <f t="shared" si="9"/>
        <v>3312.6806520948667</v>
      </c>
      <c r="J22" s="1">
        <f t="shared" si="10"/>
        <v>3312.6806520948667</v>
      </c>
      <c r="K22" s="1">
        <f t="shared" si="11"/>
        <v>530.02890433517871</v>
      </c>
      <c r="L22" s="1">
        <f t="shared" si="12"/>
        <v>530.02890433517871</v>
      </c>
      <c r="M22" s="1">
        <f t="shared" si="6"/>
        <v>4115.39725</v>
      </c>
      <c r="N22" s="1">
        <f t="shared" si="7"/>
        <v>4115.39725</v>
      </c>
      <c r="O22" s="1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151856.44352602327</v>
      </c>
      <c r="C23" s="2">
        <v>13</v>
      </c>
      <c r="D23" s="1">
        <f t="shared" si="8"/>
        <v>151856.44352602327</v>
      </c>
      <c r="E23" s="1">
        <f t="shared" si="2"/>
        <v>151856.44352602327</v>
      </c>
      <c r="F23" s="1">
        <f t="shared" si="3"/>
        <v>279.56302054015441</v>
      </c>
      <c r="G23" s="1">
        <f t="shared" si="4"/>
        <v>279.56302054015441</v>
      </c>
      <c r="H23" s="1">
        <f t="shared" si="5"/>
        <v>279.56302054015441</v>
      </c>
      <c r="I23" s="1">
        <f t="shared" si="9"/>
        <v>3306.7536460860738</v>
      </c>
      <c r="J23" s="1">
        <f t="shared" si="10"/>
        <v>3306.7536460860738</v>
      </c>
      <c r="K23" s="1">
        <f t="shared" si="11"/>
        <v>529.08058337377179</v>
      </c>
      <c r="L23" s="1">
        <f t="shared" si="12"/>
        <v>529.08058337377179</v>
      </c>
      <c r="M23" s="1">
        <f t="shared" si="6"/>
        <v>4115.39725</v>
      </c>
      <c r="N23" s="1">
        <f t="shared" si="7"/>
        <v>4115.39725</v>
      </c>
      <c r="P23" s="1"/>
      <c r="S23"/>
    </row>
    <row r="24" spans="1:20" x14ac:dyDescent="0.25">
      <c r="A24">
        <f t="shared" si="0"/>
        <v>14</v>
      </c>
      <c r="B24" s="7">
        <f t="shared" si="1"/>
        <v>151569.83182957908</v>
      </c>
      <c r="C24" s="2">
        <v>14</v>
      </c>
      <c r="D24" s="1">
        <f t="shared" si="8"/>
        <v>151569.83182957908</v>
      </c>
      <c r="E24" s="1">
        <f t="shared" si="2"/>
        <v>151569.83182957908</v>
      </c>
      <c r="F24" s="1">
        <f t="shared" si="3"/>
        <v>286.61169644417782</v>
      </c>
      <c r="G24" s="1">
        <f t="shared" si="4"/>
        <v>286.61169644417782</v>
      </c>
      <c r="H24" s="1">
        <f t="shared" si="5"/>
        <v>286.61169644417782</v>
      </c>
      <c r="I24" s="1">
        <f t="shared" si="9"/>
        <v>3300.677201341226</v>
      </c>
      <c r="J24" s="1">
        <f t="shared" si="10"/>
        <v>3300.677201341226</v>
      </c>
      <c r="K24" s="1">
        <f t="shared" si="11"/>
        <v>528.10835221459615</v>
      </c>
      <c r="L24" s="1">
        <f t="shared" si="12"/>
        <v>528.10835221459615</v>
      </c>
      <c r="M24" s="1">
        <f t="shared" si="6"/>
        <v>4115.39725</v>
      </c>
      <c r="N24" s="1">
        <f t="shared" si="7"/>
        <v>4115.39725</v>
      </c>
      <c r="P24" s="1"/>
      <c r="S24"/>
    </row>
    <row r="25" spans="1:20" x14ac:dyDescent="0.25">
      <c r="A25">
        <f t="shared" si="0"/>
        <v>15</v>
      </c>
      <c r="B25" s="7">
        <f t="shared" si="1"/>
        <v>151275.99373761725</v>
      </c>
      <c r="C25" s="2">
        <v>15</v>
      </c>
      <c r="D25" s="1">
        <f t="shared" si="8"/>
        <v>151275.99373761725</v>
      </c>
      <c r="E25" s="1">
        <f t="shared" si="2"/>
        <v>151275.99373761725</v>
      </c>
      <c r="F25" s="1">
        <f t="shared" si="3"/>
        <v>293.83809196184711</v>
      </c>
      <c r="G25" s="1">
        <f t="shared" si="4"/>
        <v>293.83809196184711</v>
      </c>
      <c r="H25" s="1">
        <f t="shared" si="5"/>
        <v>293.83809196184711</v>
      </c>
      <c r="I25" s="1">
        <f t="shared" si="9"/>
        <v>3294.4475500328904</v>
      </c>
      <c r="J25" s="1">
        <f t="shared" si="10"/>
        <v>3294.4475500328904</v>
      </c>
      <c r="K25" s="1">
        <f t="shared" si="11"/>
        <v>527.1116080052625</v>
      </c>
      <c r="L25" s="1">
        <f t="shared" si="12"/>
        <v>527.1116080052625</v>
      </c>
      <c r="M25" s="1">
        <f t="shared" si="6"/>
        <v>4115.39725</v>
      </c>
      <c r="N25" s="1">
        <f t="shared" si="7"/>
        <v>4115.39725</v>
      </c>
      <c r="P25" s="1"/>
      <c r="S25"/>
    </row>
    <row r="26" spans="1:20" x14ac:dyDescent="0.25">
      <c r="A26">
        <f t="shared" si="0"/>
        <v>16</v>
      </c>
      <c r="B26" s="7">
        <f t="shared" si="1"/>
        <v>150974.74704964546</v>
      </c>
      <c r="C26" s="2">
        <v>16</v>
      </c>
      <c r="D26" s="1">
        <f t="shared" si="8"/>
        <v>150974.74704964546</v>
      </c>
      <c r="E26" s="1">
        <f t="shared" si="2"/>
        <v>150974.74704964546</v>
      </c>
      <c r="F26" s="1">
        <f t="shared" si="3"/>
        <v>301.24668797176969</v>
      </c>
      <c r="G26" s="1">
        <f t="shared" si="4"/>
        <v>301.24668797176969</v>
      </c>
      <c r="H26" s="1">
        <f t="shared" si="5"/>
        <v>301.24668797176969</v>
      </c>
      <c r="I26" s="1">
        <f t="shared" si="9"/>
        <v>3288.0608293346813</v>
      </c>
      <c r="J26" s="1">
        <f t="shared" si="10"/>
        <v>3288.0608293346813</v>
      </c>
      <c r="K26" s="1">
        <f t="shared" si="11"/>
        <v>526.08973269354897</v>
      </c>
      <c r="L26" s="1">
        <f t="shared" si="12"/>
        <v>526.08973269354897</v>
      </c>
      <c r="M26" s="1">
        <f t="shared" si="6"/>
        <v>4115.39725</v>
      </c>
      <c r="N26" s="1">
        <f t="shared" si="7"/>
        <v>4115.39725</v>
      </c>
      <c r="P26" s="1"/>
      <c r="S26"/>
    </row>
    <row r="27" spans="1:20" x14ac:dyDescent="0.25">
      <c r="A27">
        <f t="shared" si="0"/>
        <v>17</v>
      </c>
      <c r="B27" s="7">
        <f t="shared" si="1"/>
        <v>150665.90497131567</v>
      </c>
      <c r="C27" s="2">
        <v>17</v>
      </c>
      <c r="D27" s="1">
        <f t="shared" si="8"/>
        <v>150665.90497131567</v>
      </c>
      <c r="E27" s="1">
        <f t="shared" si="2"/>
        <v>150665.90497131567</v>
      </c>
      <c r="F27" s="1">
        <f t="shared" si="3"/>
        <v>308.8420783298036</v>
      </c>
      <c r="G27" s="1">
        <f t="shared" si="4"/>
        <v>308.8420783298036</v>
      </c>
      <c r="H27" s="1">
        <f t="shared" si="5"/>
        <v>308.8420783298036</v>
      </c>
      <c r="I27" s="1">
        <f t="shared" si="9"/>
        <v>3281.5130790260314</v>
      </c>
      <c r="J27" s="1">
        <f t="shared" si="10"/>
        <v>3281.5130790260314</v>
      </c>
      <c r="K27" s="1">
        <f t="shared" si="11"/>
        <v>525.042092644165</v>
      </c>
      <c r="L27" s="1">
        <f t="shared" si="12"/>
        <v>525.042092644165</v>
      </c>
      <c r="M27" s="1">
        <f t="shared" si="6"/>
        <v>4115.39725</v>
      </c>
      <c r="N27" s="1">
        <f t="shared" si="7"/>
        <v>4115.39725</v>
      </c>
      <c r="P27" s="1"/>
      <c r="S27"/>
    </row>
    <row r="28" spans="1:20" x14ac:dyDescent="0.25">
      <c r="A28">
        <f t="shared" si="0"/>
        <v>18</v>
      </c>
      <c r="B28" s="7">
        <f t="shared" si="1"/>
        <v>150349.27599859811</v>
      </c>
      <c r="C28" s="2">
        <v>18</v>
      </c>
      <c r="D28" s="1">
        <f t="shared" si="8"/>
        <v>150349.27599859811</v>
      </c>
      <c r="E28" s="1">
        <f t="shared" si="2"/>
        <v>150349.27599859811</v>
      </c>
      <c r="F28" s="1">
        <f t="shared" si="3"/>
        <v>316.62897271757186</v>
      </c>
      <c r="G28" s="1">
        <f t="shared" si="4"/>
        <v>316.62897271757186</v>
      </c>
      <c r="H28" s="1">
        <f t="shared" si="5"/>
        <v>316.62897271757186</v>
      </c>
      <c r="I28" s="1">
        <f t="shared" si="9"/>
        <v>3274.8002390365759</v>
      </c>
      <c r="J28" s="1">
        <f t="shared" si="10"/>
        <v>3274.8002390365759</v>
      </c>
      <c r="K28" s="1">
        <f t="shared" si="11"/>
        <v>523.9680382458522</v>
      </c>
      <c r="L28" s="1">
        <f t="shared" si="12"/>
        <v>523.9680382458522</v>
      </c>
      <c r="M28" s="1">
        <f t="shared" si="6"/>
        <v>4115.39725</v>
      </c>
      <c r="N28" s="1">
        <f t="shared" si="7"/>
        <v>4115.39725</v>
      </c>
      <c r="O28" s="13"/>
      <c r="P28" s="1"/>
      <c r="S28"/>
    </row>
    <row r="29" spans="1:20" x14ac:dyDescent="0.25">
      <c r="A29">
        <f t="shared" si="0"/>
        <v>19</v>
      </c>
      <c r="B29" s="7">
        <f t="shared" si="1"/>
        <v>150024.6637990353</v>
      </c>
      <c r="C29" s="2">
        <v>19</v>
      </c>
      <c r="D29" s="1">
        <f t="shared" si="8"/>
        <v>150024.6637990353</v>
      </c>
      <c r="E29" s="1">
        <f t="shared" si="2"/>
        <v>150024.6637990353</v>
      </c>
      <c r="F29" s="1">
        <f t="shared" si="3"/>
        <v>324.61219956280286</v>
      </c>
      <c r="G29" s="1">
        <f t="shared" si="4"/>
        <v>324.61219956280286</v>
      </c>
      <c r="H29" s="1">
        <f t="shared" si="5"/>
        <v>324.61219956280286</v>
      </c>
      <c r="I29" s="1">
        <f t="shared" si="9"/>
        <v>3267.9181469286182</v>
      </c>
      <c r="J29" s="1">
        <f t="shared" si="10"/>
        <v>3267.9181469286182</v>
      </c>
      <c r="K29" s="1">
        <f t="shared" si="11"/>
        <v>522.86690350857896</v>
      </c>
      <c r="L29" s="1">
        <f t="shared" si="12"/>
        <v>522.86690350857896</v>
      </c>
      <c r="M29" s="1">
        <f t="shared" si="6"/>
        <v>4115.39725</v>
      </c>
      <c r="N29" s="1">
        <f t="shared" si="7"/>
        <v>4115.39725</v>
      </c>
      <c r="P29" s="1"/>
      <c r="S29"/>
    </row>
    <row r="30" spans="1:20" x14ac:dyDescent="0.25">
      <c r="A30">
        <f t="shared" si="0"/>
        <v>20</v>
      </c>
      <c r="B30" s="7">
        <f t="shared" si="1"/>
        <v>149691.86709000202</v>
      </c>
      <c r="C30" s="2">
        <v>20</v>
      </c>
      <c r="D30" s="1">
        <f t="shared" si="8"/>
        <v>149691.86709000202</v>
      </c>
      <c r="E30" s="1">
        <f t="shared" si="2"/>
        <v>149691.86709000202</v>
      </c>
      <c r="F30" s="1">
        <f t="shared" si="3"/>
        <v>332.79670903329543</v>
      </c>
      <c r="G30" s="1">
        <f t="shared" si="4"/>
        <v>332.79670903329543</v>
      </c>
      <c r="H30" s="1">
        <f t="shared" si="5"/>
        <v>332.79670903329543</v>
      </c>
      <c r="I30" s="1">
        <f t="shared" si="9"/>
        <v>3260.8625353161246</v>
      </c>
      <c r="J30" s="1">
        <f t="shared" si="10"/>
        <v>3260.8625353161246</v>
      </c>
      <c r="K30" s="1">
        <f t="shared" si="11"/>
        <v>521.73800565057991</v>
      </c>
      <c r="L30" s="1">
        <f t="shared" si="12"/>
        <v>521.73800565057991</v>
      </c>
      <c r="M30" s="1">
        <f t="shared" si="6"/>
        <v>4115.39725</v>
      </c>
      <c r="N30" s="1">
        <f t="shared" si="7"/>
        <v>4115.39725</v>
      </c>
      <c r="P30" s="1"/>
      <c r="S30"/>
    </row>
    <row r="31" spans="1:20" x14ac:dyDescent="0.25">
      <c r="A31">
        <f t="shared" si="0"/>
        <v>21</v>
      </c>
      <c r="B31" s="7">
        <f t="shared" si="1"/>
        <v>149350.67951389565</v>
      </c>
      <c r="C31" s="2">
        <v>21</v>
      </c>
      <c r="D31" s="1">
        <f t="shared" si="8"/>
        <v>149350.67951389565</v>
      </c>
      <c r="E31" s="1">
        <f t="shared" si="2"/>
        <v>149350.67951389565</v>
      </c>
      <c r="F31" s="1">
        <f t="shared" si="3"/>
        <v>341.18757610637545</v>
      </c>
      <c r="G31" s="1">
        <f t="shared" si="4"/>
        <v>341.18757610637545</v>
      </c>
      <c r="H31" s="1">
        <f t="shared" si="5"/>
        <v>341.18757610637545</v>
      </c>
      <c r="I31" s="1">
        <f t="shared" si="9"/>
        <v>3253.6290292186418</v>
      </c>
      <c r="J31" s="1">
        <f t="shared" si="10"/>
        <v>3253.6290292186418</v>
      </c>
      <c r="K31" s="1">
        <f t="shared" si="11"/>
        <v>520.58064467498275</v>
      </c>
      <c r="L31" s="1">
        <f t="shared" si="12"/>
        <v>520.58064467498275</v>
      </c>
      <c r="M31" s="1">
        <f t="shared" si="6"/>
        <v>4115.39725</v>
      </c>
      <c r="N31" s="1">
        <f t="shared" si="7"/>
        <v>4115.39725</v>
      </c>
      <c r="P31" s="1"/>
      <c r="S31"/>
    </row>
    <row r="32" spans="1:20" x14ac:dyDescent="0.25">
      <c r="A32">
        <f t="shared" si="0"/>
        <v>22</v>
      </c>
      <c r="B32" s="7">
        <f t="shared" si="1"/>
        <v>149000.8895101799</v>
      </c>
      <c r="C32" s="2">
        <v>22</v>
      </c>
      <c r="D32" s="1">
        <f t="shared" si="8"/>
        <v>149000.8895101799</v>
      </c>
      <c r="E32" s="1">
        <f t="shared" si="2"/>
        <v>149000.8895101799</v>
      </c>
      <c r="F32" s="1">
        <f t="shared" si="3"/>
        <v>349.79000371574409</v>
      </c>
      <c r="G32" s="1">
        <f t="shared" si="4"/>
        <v>349.79000371574409</v>
      </c>
      <c r="H32" s="1">
        <f t="shared" si="5"/>
        <v>349.79000371574409</v>
      </c>
      <c r="I32" s="1">
        <f t="shared" si="9"/>
        <v>3246.2131433484965</v>
      </c>
      <c r="J32" s="1">
        <f t="shared" si="10"/>
        <v>3246.2131433484965</v>
      </c>
      <c r="K32" s="1">
        <f t="shared" si="11"/>
        <v>519.39410293575941</v>
      </c>
      <c r="L32" s="1">
        <f t="shared" si="12"/>
        <v>519.39410293575941</v>
      </c>
      <c r="M32" s="1">
        <f t="shared" si="6"/>
        <v>4115.39725</v>
      </c>
      <c r="N32" s="1">
        <f t="shared" si="7"/>
        <v>4115.39725</v>
      </c>
      <c r="P32" s="1"/>
      <c r="S32"/>
    </row>
    <row r="33" spans="1:19" x14ac:dyDescent="0.25">
      <c r="A33">
        <f t="shared" si="0"/>
        <v>23</v>
      </c>
      <c r="B33" s="7">
        <f t="shared" si="1"/>
        <v>148642.28018420225</v>
      </c>
      <c r="C33" s="2">
        <v>23</v>
      </c>
      <c r="D33" s="1">
        <f t="shared" si="8"/>
        <v>148642.28018420225</v>
      </c>
      <c r="E33" s="1">
        <f t="shared" si="2"/>
        <v>148642.28018420225</v>
      </c>
      <c r="F33" s="1">
        <f t="shared" si="3"/>
        <v>358.60932597766453</v>
      </c>
      <c r="G33" s="1">
        <f t="shared" si="4"/>
        <v>358.60932597766453</v>
      </c>
      <c r="H33" s="1">
        <f t="shared" si="5"/>
        <v>358.60932597766453</v>
      </c>
      <c r="I33" s="1">
        <f t="shared" si="9"/>
        <v>3238.6102793295995</v>
      </c>
      <c r="J33" s="1">
        <f t="shared" si="10"/>
        <v>3238.6102793295995</v>
      </c>
      <c r="K33" s="1">
        <f t="shared" si="11"/>
        <v>518.17764469273595</v>
      </c>
      <c r="L33" s="1">
        <f t="shared" si="12"/>
        <v>518.17764469273595</v>
      </c>
      <c r="M33" s="1">
        <f t="shared" si="6"/>
        <v>4115.39725</v>
      </c>
      <c r="N33" s="1">
        <f t="shared" si="7"/>
        <v>4115.39725</v>
      </c>
      <c r="P33" s="1"/>
      <c r="S33"/>
    </row>
    <row r="34" spans="1:19" x14ac:dyDescent="0.25">
      <c r="A34">
        <f t="shared" si="0"/>
        <v>24</v>
      </c>
      <c r="B34" s="7">
        <f t="shared" si="1"/>
        <v>148274.62917270375</v>
      </c>
      <c r="C34" s="2">
        <v>24</v>
      </c>
      <c r="D34" s="1">
        <f t="shared" si="8"/>
        <v>148274.62917270375</v>
      </c>
      <c r="E34" s="1">
        <f t="shared" si="2"/>
        <v>148274.62917270375</v>
      </c>
      <c r="F34" s="1">
        <f t="shared" si="3"/>
        <v>367.65101149849227</v>
      </c>
      <c r="G34" s="1">
        <f t="shared" si="4"/>
        <v>367.65101149849227</v>
      </c>
      <c r="H34" s="1">
        <f t="shared" si="5"/>
        <v>367.65101149849227</v>
      </c>
      <c r="I34" s="1">
        <f t="shared" si="9"/>
        <v>3230.8157228461273</v>
      </c>
      <c r="J34" s="1">
        <f t="shared" si="10"/>
        <v>3230.8157228461273</v>
      </c>
      <c r="K34" s="1">
        <f t="shared" si="11"/>
        <v>516.93051565538042</v>
      </c>
      <c r="L34" s="1">
        <f t="shared" si="12"/>
        <v>516.93051565538042</v>
      </c>
      <c r="M34" s="1">
        <f t="shared" si="6"/>
        <v>4115.39725</v>
      </c>
      <c r="N34" s="1">
        <f t="shared" si="7"/>
        <v>4115.39725</v>
      </c>
      <c r="O34" s="13"/>
      <c r="P34" s="1"/>
      <c r="S34"/>
    </row>
    <row r="35" spans="1:19" x14ac:dyDescent="0.25">
      <c r="A35">
        <f t="shared" si="0"/>
        <v>25</v>
      </c>
      <c r="B35" s="7">
        <f t="shared" si="1"/>
        <v>147897.70850593815</v>
      </c>
      <c r="C35" s="2">
        <v>25</v>
      </c>
      <c r="D35" s="1">
        <f t="shared" si="8"/>
        <v>147897.70850593815</v>
      </c>
      <c r="E35" s="1">
        <f t="shared" si="2"/>
        <v>147897.70850593815</v>
      </c>
      <c r="F35" s="1">
        <f t="shared" si="3"/>
        <v>376.92066676560239</v>
      </c>
      <c r="G35" s="1">
        <f t="shared" si="4"/>
        <v>376.92066676560239</v>
      </c>
      <c r="H35" s="1">
        <f t="shared" si="5"/>
        <v>376.92066676560239</v>
      </c>
      <c r="I35" s="1">
        <f t="shared" si="9"/>
        <v>3222.8246407193083</v>
      </c>
      <c r="J35" s="1">
        <f t="shared" si="10"/>
        <v>3222.8246407193083</v>
      </c>
      <c r="K35" s="1">
        <f t="shared" si="11"/>
        <v>515.65194251508933</v>
      </c>
      <c r="L35" s="1">
        <f t="shared" si="12"/>
        <v>515.65194251508933</v>
      </c>
      <c r="M35" s="1">
        <f t="shared" si="6"/>
        <v>4115.39725</v>
      </c>
      <c r="N35" s="1">
        <f t="shared" si="7"/>
        <v>4115.39725</v>
      </c>
      <c r="P35" s="1"/>
      <c r="S35"/>
    </row>
    <row r="36" spans="1:19" x14ac:dyDescent="0.25">
      <c r="A36">
        <f t="shared" si="0"/>
        <v>26</v>
      </c>
      <c r="B36" s="7">
        <f t="shared" si="1"/>
        <v>147511.28446631433</v>
      </c>
      <c r="C36" s="2">
        <v>26</v>
      </c>
      <c r="D36" s="1">
        <f t="shared" si="8"/>
        <v>147511.28446631433</v>
      </c>
      <c r="E36" s="1">
        <f t="shared" si="2"/>
        <v>147511.28446631433</v>
      </c>
      <c r="F36" s="1">
        <f t="shared" si="3"/>
        <v>386.4240396238074</v>
      </c>
      <c r="G36" s="1">
        <f t="shared" si="4"/>
        <v>386.4240396238074</v>
      </c>
      <c r="H36" s="1">
        <f t="shared" si="5"/>
        <v>386.4240396238074</v>
      </c>
      <c r="I36" s="1">
        <f t="shared" si="9"/>
        <v>3214.6320779105108</v>
      </c>
      <c r="J36" s="1">
        <f t="shared" si="10"/>
        <v>3214.6320779105108</v>
      </c>
      <c r="K36" s="1">
        <f t="shared" si="11"/>
        <v>514.34113246568177</v>
      </c>
      <c r="L36" s="1">
        <f t="shared" si="12"/>
        <v>514.34113246568177</v>
      </c>
      <c r="M36" s="1">
        <f t="shared" si="6"/>
        <v>4115.39725</v>
      </c>
      <c r="N36" s="1">
        <f t="shared" si="7"/>
        <v>4115.39725</v>
      </c>
      <c r="P36" s="1"/>
      <c r="S36"/>
    </row>
    <row r="37" spans="1:19" x14ac:dyDescent="0.25">
      <c r="A37">
        <f t="shared" si="0"/>
        <v>27</v>
      </c>
      <c r="B37" s="7">
        <f t="shared" si="1"/>
        <v>147115.11744347491</v>
      </c>
      <c r="C37" s="2">
        <v>27</v>
      </c>
      <c r="D37" s="1">
        <f t="shared" si="8"/>
        <v>147115.11744347491</v>
      </c>
      <c r="E37" s="1">
        <f t="shared" si="2"/>
        <v>147115.11744347491</v>
      </c>
      <c r="F37" s="1">
        <f t="shared" si="3"/>
        <v>396.1670228394313</v>
      </c>
      <c r="G37" s="1">
        <f t="shared" si="4"/>
        <v>396.1670228394313</v>
      </c>
      <c r="H37" s="1">
        <f t="shared" si="5"/>
        <v>396.1670228394313</v>
      </c>
      <c r="I37" s="1">
        <f t="shared" si="9"/>
        <v>3206.2329544487661</v>
      </c>
      <c r="J37" s="1">
        <f t="shared" si="10"/>
        <v>3206.2329544487661</v>
      </c>
      <c r="K37" s="1">
        <f t="shared" si="11"/>
        <v>512.99727271180257</v>
      </c>
      <c r="L37" s="1">
        <f t="shared" si="12"/>
        <v>512.99727271180257</v>
      </c>
      <c r="M37" s="1">
        <f t="shared" si="6"/>
        <v>4115.39725</v>
      </c>
      <c r="N37" s="1">
        <f t="shared" si="7"/>
        <v>4115.39725</v>
      </c>
      <c r="P37" s="1"/>
      <c r="S37"/>
    </row>
    <row r="38" spans="1:19" x14ac:dyDescent="0.25">
      <c r="A38">
        <f t="shared" si="0"/>
        <v>28</v>
      </c>
      <c r="B38" s="7">
        <f t="shared" si="1"/>
        <v>146708.96178572066</v>
      </c>
      <c r="C38" s="2">
        <v>28</v>
      </c>
      <c r="D38" s="1">
        <f t="shared" si="8"/>
        <v>146708.96178572066</v>
      </c>
      <c r="E38" s="1">
        <f t="shared" si="2"/>
        <v>146708.96178572066</v>
      </c>
      <c r="F38" s="1">
        <f t="shared" si="3"/>
        <v>406.15565775424028</v>
      </c>
      <c r="G38" s="1">
        <f t="shared" si="4"/>
        <v>406.15565775424028</v>
      </c>
      <c r="H38" s="1">
        <f t="shared" si="5"/>
        <v>406.15565775424028</v>
      </c>
      <c r="I38" s="1">
        <f t="shared" si="9"/>
        <v>3197.6220622808273</v>
      </c>
      <c r="J38" s="1">
        <f t="shared" si="10"/>
        <v>3197.6220622808273</v>
      </c>
      <c r="K38" s="1">
        <f t="shared" si="11"/>
        <v>511.61952996493238</v>
      </c>
      <c r="L38" s="1">
        <f t="shared" si="12"/>
        <v>511.61952996493238</v>
      </c>
      <c r="M38" s="1">
        <f t="shared" si="6"/>
        <v>4115.39725</v>
      </c>
      <c r="N38" s="1">
        <f t="shared" si="7"/>
        <v>4115.39725</v>
      </c>
      <c r="P38" s="1"/>
      <c r="S38"/>
    </row>
    <row r="39" spans="1:19" x14ac:dyDescent="0.25">
      <c r="A39">
        <f t="shared" si="0"/>
        <v>29</v>
      </c>
      <c r="B39" s="7">
        <f t="shared" si="1"/>
        <v>146292.56564768916</v>
      </c>
      <c r="C39" s="2">
        <v>29</v>
      </c>
      <c r="D39" s="1">
        <f t="shared" si="8"/>
        <v>146292.56564768916</v>
      </c>
      <c r="E39" s="1">
        <f t="shared" si="2"/>
        <v>146292.56564768916</v>
      </c>
      <c r="F39" s="1">
        <f t="shared" si="3"/>
        <v>416.396138031509</v>
      </c>
      <c r="G39" s="1">
        <f t="shared" si="4"/>
        <v>416.396138031509</v>
      </c>
      <c r="H39" s="1">
        <f t="shared" si="5"/>
        <v>416.396138031509</v>
      </c>
      <c r="I39" s="1">
        <f t="shared" si="9"/>
        <v>3188.7940620418026</v>
      </c>
      <c r="J39" s="1">
        <f t="shared" si="10"/>
        <v>3188.7940620418026</v>
      </c>
      <c r="K39" s="1">
        <f t="shared" si="11"/>
        <v>510.2070499266884</v>
      </c>
      <c r="L39" s="1">
        <f t="shared" si="12"/>
        <v>510.2070499266884</v>
      </c>
      <c r="M39" s="1">
        <f t="shared" si="6"/>
        <v>4115.39725</v>
      </c>
      <c r="N39" s="1">
        <f t="shared" si="7"/>
        <v>4115.39725</v>
      </c>
      <c r="P39" s="1"/>
      <c r="S39"/>
    </row>
    <row r="40" spans="1:19" x14ac:dyDescent="0.25">
      <c r="A40">
        <f t="shared" si="0"/>
        <v>30</v>
      </c>
      <c r="B40" s="7">
        <f t="shared" si="1"/>
        <v>145865.67083419263</v>
      </c>
      <c r="C40" s="2">
        <v>30</v>
      </c>
      <c r="D40" s="1">
        <f t="shared" si="8"/>
        <v>145865.67083419263</v>
      </c>
      <c r="E40" s="1">
        <f t="shared" si="2"/>
        <v>145865.67083419263</v>
      </c>
      <c r="F40" s="1">
        <f t="shared" si="3"/>
        <v>426.8948134965263</v>
      </c>
      <c r="G40" s="1">
        <f t="shared" si="4"/>
        <v>426.8948134965263</v>
      </c>
      <c r="H40" s="1">
        <f t="shared" si="5"/>
        <v>426.8948134965263</v>
      </c>
      <c r="I40" s="1">
        <f t="shared" si="9"/>
        <v>3179.7434797443739</v>
      </c>
      <c r="J40" s="1">
        <f t="shared" si="10"/>
        <v>3179.7434797443739</v>
      </c>
      <c r="K40" s="1">
        <f t="shared" si="11"/>
        <v>508.75895675909982</v>
      </c>
      <c r="L40" s="1">
        <f t="shared" si="12"/>
        <v>508.75895675909982</v>
      </c>
      <c r="M40" s="1">
        <f t="shared" si="6"/>
        <v>4115.39725</v>
      </c>
      <c r="N40" s="1">
        <f t="shared" si="7"/>
        <v>4115.39725</v>
      </c>
      <c r="P40" s="1"/>
      <c r="S40"/>
    </row>
    <row r="41" spans="1:19" x14ac:dyDescent="0.25">
      <c r="A41">
        <f t="shared" si="0"/>
        <v>31</v>
      </c>
      <c r="B41" s="7">
        <f t="shared" si="1"/>
        <v>145428.01264011869</v>
      </c>
      <c r="C41" s="2">
        <v>31</v>
      </c>
      <c r="D41" s="1">
        <f t="shared" si="8"/>
        <v>145428.01264011869</v>
      </c>
      <c r="E41" s="1">
        <f t="shared" si="2"/>
        <v>145428.01264011869</v>
      </c>
      <c r="F41" s="1">
        <f t="shared" si="3"/>
        <v>437.65819407394213</v>
      </c>
      <c r="G41" s="1">
        <f t="shared" si="4"/>
        <v>437.65819407394213</v>
      </c>
      <c r="H41" s="1">
        <f t="shared" si="5"/>
        <v>437.65819407394213</v>
      </c>
      <c r="I41" s="1">
        <f t="shared" si="9"/>
        <v>3170.4647033845326</v>
      </c>
      <c r="J41" s="1">
        <f t="shared" si="10"/>
        <v>3170.4647033845326</v>
      </c>
      <c r="K41" s="1">
        <f t="shared" si="11"/>
        <v>507.27435254152522</v>
      </c>
      <c r="L41" s="1">
        <f t="shared" si="12"/>
        <v>507.27435254152522</v>
      </c>
      <c r="M41" s="1">
        <f t="shared" si="6"/>
        <v>4115.39725</v>
      </c>
      <c r="N41" s="1">
        <f t="shared" si="7"/>
        <v>4115.39725</v>
      </c>
      <c r="P41" s="1"/>
      <c r="S41"/>
    </row>
    <row r="42" spans="1:19" x14ac:dyDescent="0.25">
      <c r="A42">
        <f t="shared" si="0"/>
        <v>32</v>
      </c>
      <c r="B42" s="7">
        <f t="shared" si="1"/>
        <v>144979.3196862943</v>
      </c>
      <c r="C42" s="2">
        <v>32</v>
      </c>
      <c r="D42" s="1">
        <f t="shared" si="8"/>
        <v>144979.3196862943</v>
      </c>
      <c r="E42" s="1">
        <f t="shared" si="2"/>
        <v>144979.3196862943</v>
      </c>
      <c r="F42" s="1">
        <f t="shared" si="3"/>
        <v>448.6929538243806</v>
      </c>
      <c r="G42" s="1">
        <f t="shared" si="4"/>
        <v>448.6929538243806</v>
      </c>
      <c r="H42" s="1">
        <f t="shared" si="5"/>
        <v>448.6929538243806</v>
      </c>
      <c r="I42" s="1">
        <f t="shared" si="9"/>
        <v>3160.9519794617408</v>
      </c>
      <c r="J42" s="1">
        <f t="shared" si="10"/>
        <v>3160.9519794617408</v>
      </c>
      <c r="K42" s="1">
        <f t="shared" si="11"/>
        <v>505.75231671387854</v>
      </c>
      <c r="L42" s="1">
        <f t="shared" si="12"/>
        <v>505.75231671387854</v>
      </c>
      <c r="M42" s="1">
        <f t="shared" si="6"/>
        <v>4115.39725</v>
      </c>
      <c r="N42" s="1">
        <f t="shared" si="7"/>
        <v>4115.39725</v>
      </c>
      <c r="P42" s="1"/>
      <c r="S42"/>
    </row>
    <row r="43" spans="1:19" x14ac:dyDescent="0.25">
      <c r="A43">
        <f t="shared" si="0"/>
        <v>33</v>
      </c>
      <c r="B43" s="7">
        <f t="shared" si="1"/>
        <v>144519.31375121148</v>
      </c>
      <c r="C43" s="2">
        <v>33</v>
      </c>
      <c r="D43" s="1">
        <f t="shared" si="8"/>
        <v>144519.31375121148</v>
      </c>
      <c r="E43" s="1">
        <f t="shared" si="2"/>
        <v>144519.31375121148</v>
      </c>
      <c r="F43" s="1">
        <f t="shared" si="3"/>
        <v>460.00593508283271</v>
      </c>
      <c r="G43" s="1">
        <f t="shared" si="4"/>
        <v>460.00593508283271</v>
      </c>
      <c r="H43" s="1">
        <f t="shared" si="5"/>
        <v>460.00593508283271</v>
      </c>
      <c r="I43" s="1">
        <f t="shared" si="9"/>
        <v>3151.1994094113511</v>
      </c>
      <c r="J43" s="1">
        <f t="shared" si="10"/>
        <v>3151.1994094113511</v>
      </c>
      <c r="K43" s="1">
        <f t="shared" si="11"/>
        <v>504.19190550581618</v>
      </c>
      <c r="L43" s="1">
        <f t="shared" si="12"/>
        <v>504.19190550581618</v>
      </c>
      <c r="M43" s="1">
        <f t="shared" si="6"/>
        <v>4115.39725</v>
      </c>
      <c r="N43" s="1">
        <f t="shared" si="7"/>
        <v>4115.39725</v>
      </c>
      <c r="P43" s="1"/>
      <c r="S43"/>
    </row>
    <row r="44" spans="1:19" x14ac:dyDescent="0.25">
      <c r="A44">
        <f t="shared" si="0"/>
        <v>34</v>
      </c>
      <c r="B44" s="7">
        <f t="shared" si="1"/>
        <v>144047.70959851009</v>
      </c>
      <c r="C44" s="2">
        <v>34</v>
      </c>
      <c r="D44" s="1">
        <f t="shared" si="8"/>
        <v>144047.70959851009</v>
      </c>
      <c r="E44" s="1">
        <f t="shared" si="2"/>
        <v>144047.70959851009</v>
      </c>
      <c r="F44" s="1">
        <f t="shared" si="3"/>
        <v>471.60415270139026</v>
      </c>
      <c r="G44" s="1">
        <f t="shared" si="4"/>
        <v>471.60415270139026</v>
      </c>
      <c r="H44" s="1">
        <f t="shared" si="5"/>
        <v>471.60415270139026</v>
      </c>
      <c r="I44" s="1">
        <f t="shared" si="9"/>
        <v>3141.2009459470773</v>
      </c>
      <c r="J44" s="1">
        <f t="shared" si="10"/>
        <v>3141.2009459470773</v>
      </c>
      <c r="K44" s="1">
        <f t="shared" si="11"/>
        <v>502.59215135153238</v>
      </c>
      <c r="L44" s="1">
        <f t="shared" si="12"/>
        <v>502.59215135153238</v>
      </c>
      <c r="M44" s="1">
        <f t="shared" si="6"/>
        <v>4115.39725</v>
      </c>
      <c r="N44" s="1">
        <f t="shared" si="7"/>
        <v>4115.39725</v>
      </c>
      <c r="P44" s="1"/>
      <c r="S44"/>
    </row>
    <row r="45" spans="1:19" x14ac:dyDescent="0.25">
      <c r="A45">
        <f t="shared" si="0"/>
        <v>35</v>
      </c>
      <c r="B45" s="7">
        <f t="shared" si="1"/>
        <v>143564.21480011113</v>
      </c>
      <c r="C45" s="2">
        <v>35</v>
      </c>
      <c r="D45" s="1">
        <f t="shared" si="8"/>
        <v>143564.21480011113</v>
      </c>
      <c r="E45" s="1">
        <f t="shared" si="2"/>
        <v>143564.21480011113</v>
      </c>
      <c r="F45" s="1">
        <f t="shared" si="3"/>
        <v>483.49479839895355</v>
      </c>
      <c r="G45" s="1">
        <f t="shared" si="4"/>
        <v>483.49479839895355</v>
      </c>
      <c r="H45" s="1">
        <f t="shared" si="5"/>
        <v>483.49479839895355</v>
      </c>
      <c r="I45" s="1">
        <f t="shared" si="9"/>
        <v>3130.9503893112469</v>
      </c>
      <c r="J45" s="1">
        <f t="shared" si="10"/>
        <v>3130.9503893112469</v>
      </c>
      <c r="K45" s="1">
        <f t="shared" si="11"/>
        <v>500.95206228979953</v>
      </c>
      <c r="L45" s="1">
        <f t="shared" si="12"/>
        <v>500.95206228979953</v>
      </c>
      <c r="M45" s="1">
        <f t="shared" si="6"/>
        <v>4115.39725</v>
      </c>
      <c r="N45" s="1">
        <f t="shared" si="7"/>
        <v>4115.39725</v>
      </c>
      <c r="P45" s="1"/>
      <c r="S45"/>
    </row>
    <row r="46" spans="1:19" x14ac:dyDescent="0.25">
      <c r="A46">
        <f t="shared" si="0"/>
        <v>36</v>
      </c>
      <c r="B46" s="7">
        <f t="shared" si="1"/>
        <v>143068.52955489053</v>
      </c>
      <c r="C46" s="2">
        <v>36</v>
      </c>
      <c r="D46" s="1">
        <f t="shared" si="8"/>
        <v>143068.52955489053</v>
      </c>
      <c r="E46" s="1">
        <f t="shared" si="2"/>
        <v>143068.52955489053</v>
      </c>
      <c r="F46" s="1">
        <f t="shared" si="3"/>
        <v>495.6852452206067</v>
      </c>
      <c r="G46" s="1">
        <f t="shared" si="4"/>
        <v>495.6852452206067</v>
      </c>
      <c r="H46" s="1">
        <f t="shared" si="5"/>
        <v>495.6852452206067</v>
      </c>
      <c r="I46" s="1">
        <f t="shared" si="9"/>
        <v>3120.4413834305115</v>
      </c>
      <c r="J46" s="1">
        <f t="shared" si="10"/>
        <v>3120.4413834305115</v>
      </c>
      <c r="K46" s="1">
        <f>IFERROR(IF(L46&gt;=0,I46*16%,""),"")</f>
        <v>499.27062134888183</v>
      </c>
      <c r="L46" s="1">
        <f t="shared" si="12"/>
        <v>499.27062134888183</v>
      </c>
      <c r="M46" s="1">
        <f t="shared" si="6"/>
        <v>4115.39725</v>
      </c>
      <c r="N46" s="1">
        <f t="shared" si="7"/>
        <v>4115.39725</v>
      </c>
      <c r="P46" s="1"/>
      <c r="S46"/>
    </row>
    <row r="47" spans="1:19" x14ac:dyDescent="0.25">
      <c r="A47">
        <f t="shared" si="0"/>
        <v>37</v>
      </c>
      <c r="B47" s="7">
        <f t="shared" si="1"/>
        <v>142560.34650278109</v>
      </c>
      <c r="C47" s="2">
        <v>37</v>
      </c>
      <c r="D47" s="1">
        <f t="shared" si="8"/>
        <v>142560.34650278109</v>
      </c>
      <c r="E47" s="1">
        <f t="shared" si="2"/>
        <v>142560.34650278109</v>
      </c>
      <c r="F47" s="1">
        <f t="shared" si="3"/>
        <v>508.18305210942771</v>
      </c>
      <c r="G47" s="1">
        <f t="shared" si="4"/>
        <v>508.18305210942771</v>
      </c>
      <c r="H47" s="1">
        <f t="shared" si="5"/>
        <v>508.18305210942771</v>
      </c>
      <c r="I47" s="1">
        <f t="shared" si="9"/>
        <v>3109.6674119746312</v>
      </c>
      <c r="J47" s="1">
        <f t="shared" si="10"/>
        <v>3109.6674119746312</v>
      </c>
      <c r="K47" s="1">
        <f t="shared" si="11"/>
        <v>497.54678591594103</v>
      </c>
      <c r="L47" s="1">
        <f t="shared" si="12"/>
        <v>497.54678591594103</v>
      </c>
      <c r="M47" s="1">
        <f t="shared" si="6"/>
        <v>4115.39725</v>
      </c>
      <c r="N47" s="1">
        <f t="shared" si="7"/>
        <v>4115.39725</v>
      </c>
      <c r="S47"/>
    </row>
    <row r="48" spans="1:19" x14ac:dyDescent="0.25">
      <c r="A48">
        <f t="shared" si="0"/>
        <v>38</v>
      </c>
      <c r="B48" s="7">
        <f t="shared" si="1"/>
        <v>142039.35053418751</v>
      </c>
      <c r="C48" s="2">
        <v>38</v>
      </c>
      <c r="D48" s="1">
        <f t="shared" si="8"/>
        <v>142039.35053418751</v>
      </c>
      <c r="E48" s="1">
        <f t="shared" si="2"/>
        <v>142039.35053418751</v>
      </c>
      <c r="F48" s="1">
        <f t="shared" si="3"/>
        <v>520.99596859357507</v>
      </c>
      <c r="G48" s="1">
        <f t="shared" si="4"/>
        <v>520.99596859357507</v>
      </c>
      <c r="H48" s="1">
        <f t="shared" si="5"/>
        <v>520.99596859357507</v>
      </c>
      <c r="I48" s="1">
        <f t="shared" si="9"/>
        <v>3098.6217943158836</v>
      </c>
      <c r="J48" s="1">
        <f t="shared" si="10"/>
        <v>3098.6217943158836</v>
      </c>
      <c r="K48" s="1">
        <f t="shared" si="11"/>
        <v>495.77948709054141</v>
      </c>
      <c r="L48" s="1">
        <f t="shared" si="12"/>
        <v>495.77948709054141</v>
      </c>
      <c r="M48" s="1">
        <f t="shared" si="6"/>
        <v>4115.39725</v>
      </c>
      <c r="N48" s="1">
        <f t="shared" si="7"/>
        <v>4115.39725</v>
      </c>
      <c r="S48"/>
    </row>
    <row r="49" spans="1:19" x14ac:dyDescent="0.25">
      <c r="A49">
        <f t="shared" si="0"/>
        <v>39</v>
      </c>
      <c r="B49" s="7">
        <f t="shared" si="1"/>
        <v>141505.21859459596</v>
      </c>
      <c r="C49" s="2">
        <v>39</v>
      </c>
      <c r="D49" s="1">
        <f t="shared" si="8"/>
        <v>141505.21859459596</v>
      </c>
      <c r="E49" s="1">
        <f t="shared" si="2"/>
        <v>141505.21859459596</v>
      </c>
      <c r="F49" s="1">
        <f t="shared" si="3"/>
        <v>534.13193959153944</v>
      </c>
      <c r="G49" s="1">
        <f t="shared" si="4"/>
        <v>534.13193959153944</v>
      </c>
      <c r="H49" s="1">
        <f t="shared" si="5"/>
        <v>534.13193959153944</v>
      </c>
      <c r="I49" s="1">
        <f t="shared" si="9"/>
        <v>3087.2976813866039</v>
      </c>
      <c r="J49" s="1">
        <f t="shared" si="10"/>
        <v>3087.2976813866039</v>
      </c>
      <c r="K49" s="1">
        <f t="shared" si="11"/>
        <v>493.96762902185662</v>
      </c>
      <c r="L49" s="1">
        <f t="shared" si="12"/>
        <v>493.96762902185662</v>
      </c>
      <c r="M49" s="1">
        <f t="shared" si="6"/>
        <v>4115.39725</v>
      </c>
      <c r="N49" s="1">
        <f t="shared" si="7"/>
        <v>4115.39725</v>
      </c>
      <c r="S49"/>
    </row>
    <row r="50" spans="1:19" x14ac:dyDescent="0.25">
      <c r="A50">
        <f t="shared" si="0"/>
        <v>40</v>
      </c>
      <c r="B50" s="7">
        <f t="shared" si="1"/>
        <v>140957.61948425739</v>
      </c>
      <c r="C50" s="2">
        <v>40</v>
      </c>
      <c r="D50" s="1">
        <f t="shared" si="8"/>
        <v>140957.61948425739</v>
      </c>
      <c r="E50" s="1">
        <f t="shared" si="2"/>
        <v>140957.61948425739</v>
      </c>
      <c r="F50" s="1">
        <f t="shared" si="3"/>
        <v>547.59911033856451</v>
      </c>
      <c r="G50" s="1">
        <f t="shared" si="4"/>
        <v>547.59911033856451</v>
      </c>
      <c r="H50" s="1">
        <f t="shared" si="5"/>
        <v>547.59911033856451</v>
      </c>
      <c r="I50" s="1">
        <f t="shared" si="9"/>
        <v>3075.688051432272</v>
      </c>
      <c r="J50" s="1">
        <f t="shared" si="10"/>
        <v>3075.688051432272</v>
      </c>
      <c r="K50" s="1">
        <f t="shared" si="11"/>
        <v>492.11008822916352</v>
      </c>
      <c r="L50" s="1">
        <f t="shared" si="12"/>
        <v>492.11008822916352</v>
      </c>
      <c r="M50" s="1">
        <f t="shared" si="6"/>
        <v>4115.39725</v>
      </c>
      <c r="N50" s="1">
        <f t="shared" si="7"/>
        <v>4115.39725</v>
      </c>
      <c r="S50"/>
    </row>
    <row r="51" spans="1:19" x14ac:dyDescent="0.25">
      <c r="A51">
        <f t="shared" si="0"/>
        <v>41</v>
      </c>
      <c r="B51" s="7">
        <f t="shared" si="1"/>
        <v>140396.21365282012</v>
      </c>
      <c r="C51" s="2">
        <v>41</v>
      </c>
      <c r="D51" s="1">
        <f t="shared" si="8"/>
        <v>140396.21365282012</v>
      </c>
      <c r="E51" s="1">
        <f t="shared" si="2"/>
        <v>140396.21365282012</v>
      </c>
      <c r="F51" s="1">
        <f t="shared" si="3"/>
        <v>561.40583143726485</v>
      </c>
      <c r="G51" s="1">
        <f t="shared" si="4"/>
        <v>561.40583143726485</v>
      </c>
      <c r="H51" s="1">
        <f t="shared" si="5"/>
        <v>561.40583143726485</v>
      </c>
      <c r="I51" s="1">
        <f t="shared" si="9"/>
        <v>3063.7857056575303</v>
      </c>
      <c r="J51" s="1">
        <f t="shared" si="10"/>
        <v>3063.7857056575303</v>
      </c>
      <c r="K51" s="1">
        <f t="shared" si="11"/>
        <v>490.20571290520485</v>
      </c>
      <c r="L51" s="1">
        <f t="shared" si="12"/>
        <v>490.20571290520485</v>
      </c>
      <c r="M51" s="1">
        <f t="shared" si="6"/>
        <v>4115.39725</v>
      </c>
      <c r="N51" s="1">
        <f t="shared" si="7"/>
        <v>4115.39725</v>
      </c>
      <c r="S51"/>
    </row>
    <row r="52" spans="1:19" x14ac:dyDescent="0.25">
      <c r="A52">
        <f t="shared" si="0"/>
        <v>42</v>
      </c>
      <c r="B52" s="7">
        <f t="shared" si="1"/>
        <v>139820.65298878454</v>
      </c>
      <c r="C52" s="2">
        <v>42</v>
      </c>
      <c r="D52" s="1">
        <f t="shared" si="8"/>
        <v>139820.65298878454</v>
      </c>
      <c r="E52" s="1">
        <f t="shared" si="2"/>
        <v>139820.65298878454</v>
      </c>
      <c r="F52" s="1">
        <f t="shared" si="3"/>
        <v>575.56066403559726</v>
      </c>
      <c r="G52" s="1">
        <f t="shared" si="4"/>
        <v>575.56066403559726</v>
      </c>
      <c r="H52" s="1">
        <f t="shared" si="5"/>
        <v>575.56066403559726</v>
      </c>
      <c r="I52" s="1">
        <f t="shared" si="9"/>
        <v>3051.5832637624162</v>
      </c>
      <c r="J52" s="1">
        <f t="shared" si="10"/>
        <v>3051.5832637624162</v>
      </c>
      <c r="K52" s="1">
        <f t="shared" si="11"/>
        <v>488.25332220198658</v>
      </c>
      <c r="L52" s="1">
        <f t="shared" si="12"/>
        <v>488.25332220198658</v>
      </c>
      <c r="M52" s="1">
        <f t="shared" si="6"/>
        <v>4115.39725</v>
      </c>
      <c r="N52" s="1">
        <f t="shared" si="7"/>
        <v>4115.39725</v>
      </c>
      <c r="S52"/>
    </row>
    <row r="53" spans="1:19" x14ac:dyDescent="0.25">
      <c r="A53">
        <f t="shared" si="0"/>
        <v>43</v>
      </c>
      <c r="B53" s="7">
        <f t="shared" si="1"/>
        <v>139230.58060364917</v>
      </c>
      <c r="C53" s="2">
        <v>43</v>
      </c>
      <c r="D53" s="1">
        <f t="shared" si="8"/>
        <v>139230.58060364917</v>
      </c>
      <c r="E53" s="1">
        <f t="shared" si="2"/>
        <v>139230.58060364917</v>
      </c>
      <c r="F53" s="1">
        <f t="shared" si="3"/>
        <v>590.07238513537902</v>
      </c>
      <c r="G53" s="1">
        <f t="shared" si="4"/>
        <v>590.07238513537902</v>
      </c>
      <c r="H53" s="1">
        <f t="shared" si="5"/>
        <v>590.07238513537902</v>
      </c>
      <c r="I53" s="1">
        <f t="shared" si="9"/>
        <v>3039.0731593660526</v>
      </c>
      <c r="J53" s="1">
        <f t="shared" si="10"/>
        <v>3039.0731593660526</v>
      </c>
      <c r="K53" s="1">
        <f t="shared" si="11"/>
        <v>486.25170549856841</v>
      </c>
      <c r="L53" s="1">
        <f t="shared" si="12"/>
        <v>486.25170549856841</v>
      </c>
      <c r="M53" s="1">
        <f t="shared" si="6"/>
        <v>4115.39725</v>
      </c>
      <c r="N53" s="1">
        <f t="shared" si="7"/>
        <v>4115.39725</v>
      </c>
      <c r="S53"/>
    </row>
    <row r="54" spans="1:19" x14ac:dyDescent="0.25">
      <c r="A54">
        <f t="shared" si="0"/>
        <v>44</v>
      </c>
      <c r="B54" s="7">
        <f t="shared" si="1"/>
        <v>138625.63061061452</v>
      </c>
      <c r="C54" s="2">
        <v>44</v>
      </c>
      <c r="D54" s="1">
        <f t="shared" si="8"/>
        <v>138625.63061061452</v>
      </c>
      <c r="E54" s="1">
        <f t="shared" si="2"/>
        <v>138625.63061061452</v>
      </c>
      <c r="F54" s="1">
        <f t="shared" si="3"/>
        <v>604.94999303465374</v>
      </c>
      <c r="G54" s="1">
        <f t="shared" si="4"/>
        <v>604.94999303465374</v>
      </c>
      <c r="H54" s="1">
        <f t="shared" si="5"/>
        <v>604.94999303465374</v>
      </c>
      <c r="I54" s="1">
        <f t="shared" si="9"/>
        <v>3026.2476353149536</v>
      </c>
      <c r="J54" s="1">
        <f t="shared" si="10"/>
        <v>3026.2476353149536</v>
      </c>
      <c r="K54" s="1">
        <f t="shared" si="11"/>
        <v>484.1996216503926</v>
      </c>
      <c r="L54" s="1">
        <f t="shared" si="12"/>
        <v>484.1996216503926</v>
      </c>
      <c r="M54" s="1">
        <f t="shared" si="6"/>
        <v>4115.39725</v>
      </c>
      <c r="N54" s="1">
        <f t="shared" si="7"/>
        <v>4115.39725</v>
      </c>
      <c r="S54"/>
    </row>
    <row r="55" spans="1:19" x14ac:dyDescent="0.25">
      <c r="A55">
        <f t="shared" si="0"/>
        <v>45</v>
      </c>
      <c r="B55" s="7">
        <f t="shared" si="1"/>
        <v>138005.42789770724</v>
      </c>
      <c r="C55" s="2">
        <v>45</v>
      </c>
      <c r="D55" s="1">
        <f t="shared" si="8"/>
        <v>138005.42789770724</v>
      </c>
      <c r="E55" s="1">
        <f t="shared" si="2"/>
        <v>138005.42789770724</v>
      </c>
      <c r="F55" s="1">
        <f t="shared" si="3"/>
        <v>620.20271290727408</v>
      </c>
      <c r="G55" s="1">
        <f t="shared" si="4"/>
        <v>620.20271290727408</v>
      </c>
      <c r="H55" s="1">
        <f t="shared" si="5"/>
        <v>620.20271290727408</v>
      </c>
      <c r="I55" s="1">
        <f t="shared" si="9"/>
        <v>3013.0987388730396</v>
      </c>
      <c r="J55" s="1">
        <f t="shared" si="10"/>
        <v>3013.0987388730396</v>
      </c>
      <c r="K55" s="1">
        <f t="shared" si="11"/>
        <v>482.09579821968634</v>
      </c>
      <c r="L55" s="1">
        <f t="shared" si="12"/>
        <v>482.09579821968634</v>
      </c>
      <c r="M55" s="1">
        <f t="shared" si="6"/>
        <v>4115.39725</v>
      </c>
      <c r="N55" s="1">
        <f t="shared" si="7"/>
        <v>4115.39725</v>
      </c>
      <c r="S55"/>
    </row>
    <row r="56" spans="1:19" x14ac:dyDescent="0.25">
      <c r="A56">
        <f t="shared" si="0"/>
        <v>46</v>
      </c>
      <c r="B56" s="7">
        <f t="shared" si="1"/>
        <v>137369.58789518409</v>
      </c>
      <c r="C56" s="2">
        <v>46</v>
      </c>
      <c r="D56" s="1">
        <f t="shared" si="8"/>
        <v>137369.58789518409</v>
      </c>
      <c r="E56" s="1">
        <f t="shared" si="2"/>
        <v>137369.58789518409</v>
      </c>
      <c r="F56" s="1">
        <f t="shared" si="3"/>
        <v>635.84000252316446</v>
      </c>
      <c r="G56" s="1">
        <f t="shared" si="4"/>
        <v>635.84000252316446</v>
      </c>
      <c r="H56" s="1">
        <f t="shared" si="5"/>
        <v>635.84000252316446</v>
      </c>
      <c r="I56" s="1">
        <f t="shared" si="9"/>
        <v>2999.6183167903755</v>
      </c>
      <c r="J56" s="1">
        <f t="shared" si="10"/>
        <v>2999.6183167903755</v>
      </c>
      <c r="K56" s="1">
        <f t="shared" si="11"/>
        <v>479.93893068646008</v>
      </c>
      <c r="L56" s="1">
        <f t="shared" si="12"/>
        <v>479.93893068646008</v>
      </c>
      <c r="M56" s="1">
        <f t="shared" si="6"/>
        <v>4115.39725</v>
      </c>
      <c r="N56" s="1">
        <f t="shared" si="7"/>
        <v>4115.39725</v>
      </c>
      <c r="S56"/>
    </row>
    <row r="57" spans="1:19" x14ac:dyDescent="0.25">
      <c r="A57">
        <f t="shared" si="0"/>
        <v>47</v>
      </c>
      <c r="B57" s="7">
        <f t="shared" si="1"/>
        <v>136717.71633707127</v>
      </c>
      <c r="C57" s="2">
        <v>47</v>
      </c>
      <c r="D57" s="1">
        <f t="shared" si="8"/>
        <v>136717.71633707127</v>
      </c>
      <c r="E57" s="1">
        <f t="shared" si="2"/>
        <v>136717.71633707127</v>
      </c>
      <c r="F57" s="1">
        <f t="shared" si="3"/>
        <v>651.8715581128115</v>
      </c>
      <c r="G57" s="1">
        <f t="shared" si="4"/>
        <v>651.8715581128115</v>
      </c>
      <c r="H57" s="1">
        <f t="shared" si="5"/>
        <v>651.8715581128115</v>
      </c>
      <c r="I57" s="1">
        <f t="shared" si="9"/>
        <v>2985.7980102475763</v>
      </c>
      <c r="J57" s="1">
        <f t="shared" si="10"/>
        <v>2985.7980102475763</v>
      </c>
      <c r="K57" s="1">
        <f t="shared" si="11"/>
        <v>477.72768163961223</v>
      </c>
      <c r="L57" s="1">
        <f t="shared" si="12"/>
        <v>477.72768163961223</v>
      </c>
      <c r="M57" s="1">
        <f t="shared" si="6"/>
        <v>4115.39725</v>
      </c>
      <c r="N57" s="1">
        <f t="shared" si="7"/>
        <v>4115.39725</v>
      </c>
      <c r="S57"/>
    </row>
    <row r="58" spans="1:19" x14ac:dyDescent="0.25">
      <c r="A58">
        <f t="shared" si="0"/>
        <v>48</v>
      </c>
      <c r="B58" s="7">
        <f t="shared" si="1"/>
        <v>136049.40901669164</v>
      </c>
      <c r="C58" s="2">
        <v>48</v>
      </c>
      <c r="D58" s="1">
        <f t="shared" si="8"/>
        <v>136049.40901669164</v>
      </c>
      <c r="E58" s="1">
        <f t="shared" si="2"/>
        <v>136049.40901669164</v>
      </c>
      <c r="F58" s="1">
        <f t="shared" si="3"/>
        <v>668.30732037961661</v>
      </c>
      <c r="G58" s="1">
        <f t="shared" si="4"/>
        <v>668.30732037961661</v>
      </c>
      <c r="H58" s="1">
        <f t="shared" si="5"/>
        <v>668.30732037961661</v>
      </c>
      <c r="I58" s="1">
        <f t="shared" si="9"/>
        <v>2971.6292496727442</v>
      </c>
      <c r="J58" s="1">
        <f t="shared" si="10"/>
        <v>2971.6292496727442</v>
      </c>
      <c r="K58" s="1">
        <f>IFERROR(IF(L58&gt;=0,I58*16%,""),"")</f>
        <v>475.46067994763911</v>
      </c>
      <c r="L58" s="1">
        <f t="shared" si="12"/>
        <v>475.46067994763911</v>
      </c>
      <c r="M58" s="1">
        <f t="shared" si="6"/>
        <v>4115.39725</v>
      </c>
      <c r="N58" s="1">
        <f t="shared" si="7"/>
        <v>4115.39725</v>
      </c>
      <c r="S58"/>
    </row>
    <row r="59" spans="1:19" x14ac:dyDescent="0.25">
      <c r="A59">
        <f t="shared" si="0"/>
        <v>49</v>
      </c>
      <c r="B59" s="7">
        <f t="shared" si="1"/>
        <v>135364.25153602782</v>
      </c>
      <c r="C59" s="2">
        <v>49</v>
      </c>
      <c r="D59" s="1">
        <f t="shared" si="8"/>
        <v>135364.25153602782</v>
      </c>
      <c r="E59" s="1">
        <f t="shared" si="2"/>
        <v>135364.25153602782</v>
      </c>
      <c r="F59" s="1">
        <f t="shared" si="3"/>
        <v>685.15748066383674</v>
      </c>
      <c r="G59" s="1">
        <f t="shared" si="4"/>
        <v>685.15748066383674</v>
      </c>
      <c r="H59" s="1">
        <f t="shared" si="5"/>
        <v>685.15748066383674</v>
      </c>
      <c r="I59" s="1">
        <f t="shared" si="9"/>
        <v>2957.103249427727</v>
      </c>
      <c r="J59" s="1">
        <f t="shared" si="10"/>
        <v>2957.103249427727</v>
      </c>
      <c r="K59" s="1">
        <f t="shared" si="11"/>
        <v>473.1365199084363</v>
      </c>
      <c r="L59" s="1">
        <f t="shared" si="12"/>
        <v>473.1365199084363</v>
      </c>
      <c r="M59" s="1">
        <f t="shared" si="6"/>
        <v>4115.39725</v>
      </c>
      <c r="N59" s="1">
        <f t="shared" si="7"/>
        <v>4115.39725</v>
      </c>
      <c r="S59"/>
    </row>
    <row r="60" spans="1:19" x14ac:dyDescent="0.25">
      <c r="A60">
        <f t="shared" si="0"/>
        <v>50</v>
      </c>
      <c r="B60" s="7">
        <f t="shared" si="1"/>
        <v>134661.81904876587</v>
      </c>
      <c r="C60" s="2">
        <v>50</v>
      </c>
      <c r="D60" s="1">
        <f t="shared" si="8"/>
        <v>134661.81904876587</v>
      </c>
      <c r="E60" s="1">
        <f t="shared" si="2"/>
        <v>134661.81904876587</v>
      </c>
      <c r="F60" s="1">
        <f t="shared" si="3"/>
        <v>702.4324872619386</v>
      </c>
      <c r="G60" s="1">
        <f t="shared" si="4"/>
        <v>702.4324872619386</v>
      </c>
      <c r="H60" s="1">
        <f t="shared" si="5"/>
        <v>702.4324872619386</v>
      </c>
      <c r="I60" s="1">
        <f t="shared" si="9"/>
        <v>2942.2110023603977</v>
      </c>
      <c r="J60" s="1">
        <f t="shared" si="10"/>
        <v>2942.2110023603977</v>
      </c>
      <c r="K60" s="1">
        <f t="shared" si="11"/>
        <v>470.75376037766364</v>
      </c>
      <c r="L60" s="1">
        <f t="shared" si="12"/>
        <v>470.75376037766364</v>
      </c>
      <c r="M60" s="1">
        <f t="shared" si="6"/>
        <v>4115.39725</v>
      </c>
      <c r="N60" s="1">
        <f t="shared" si="7"/>
        <v>4115.39725</v>
      </c>
      <c r="S60"/>
    </row>
    <row r="61" spans="1:19" x14ac:dyDescent="0.25">
      <c r="A61">
        <f t="shared" si="0"/>
        <v>51</v>
      </c>
      <c r="B61" s="7">
        <f t="shared" si="1"/>
        <v>133941.67599686058</v>
      </c>
      <c r="C61" s="2">
        <v>51</v>
      </c>
      <c r="D61" s="1">
        <f t="shared" si="8"/>
        <v>133941.67599686058</v>
      </c>
      <c r="E61" s="1">
        <f t="shared" si="2"/>
        <v>133941.67599686058</v>
      </c>
      <c r="F61" s="1">
        <f t="shared" si="3"/>
        <v>720.14305190528876</v>
      </c>
      <c r="G61" s="1">
        <f t="shared" si="4"/>
        <v>720.14305190528876</v>
      </c>
      <c r="H61" s="1">
        <f t="shared" si="5"/>
        <v>720.14305190528876</v>
      </c>
      <c r="I61" s="1">
        <f t="shared" si="9"/>
        <v>2926.9432742195786</v>
      </c>
      <c r="J61" s="1">
        <f t="shared" si="10"/>
        <v>2926.9432742195786</v>
      </c>
      <c r="K61" s="1">
        <f t="shared" si="11"/>
        <v>468.31092387513257</v>
      </c>
      <c r="L61" s="1">
        <f t="shared" si="12"/>
        <v>468.31092387513257</v>
      </c>
      <c r="M61" s="1">
        <f t="shared" si="6"/>
        <v>4115.39725</v>
      </c>
      <c r="N61" s="1">
        <f t="shared" si="7"/>
        <v>4115.39725</v>
      </c>
      <c r="S61"/>
    </row>
    <row r="62" spans="1:19" x14ac:dyDescent="0.25">
      <c r="A62">
        <f t="shared" si="0"/>
        <v>52</v>
      </c>
      <c r="B62" s="7">
        <f t="shared" si="1"/>
        <v>133203.37584045841</v>
      </c>
      <c r="C62" s="2">
        <v>52</v>
      </c>
      <c r="D62" s="1">
        <f t="shared" si="8"/>
        <v>133203.37584045841</v>
      </c>
      <c r="E62" s="1">
        <f t="shared" si="2"/>
        <v>133203.37584045841</v>
      </c>
      <c r="F62" s="1">
        <f t="shared" si="3"/>
        <v>738.30015640218176</v>
      </c>
      <c r="G62" s="1">
        <f t="shared" si="4"/>
        <v>738.30015640218176</v>
      </c>
      <c r="H62" s="1">
        <f t="shared" si="5"/>
        <v>738.30015640218176</v>
      </c>
      <c r="I62" s="1">
        <f t="shared" si="9"/>
        <v>2911.2905979291536</v>
      </c>
      <c r="J62" s="1">
        <f t="shared" si="10"/>
        <v>2911.2905979291536</v>
      </c>
      <c r="K62" s="1">
        <f t="shared" si="11"/>
        <v>465.80649566866458</v>
      </c>
      <c r="L62" s="1">
        <f t="shared" si="12"/>
        <v>465.80649566866458</v>
      </c>
      <c r="M62" s="1">
        <f t="shared" si="6"/>
        <v>4115.39725</v>
      </c>
      <c r="N62" s="1">
        <f t="shared" si="7"/>
        <v>4115.39725</v>
      </c>
      <c r="S62"/>
    </row>
    <row r="63" spans="1:19" x14ac:dyDescent="0.25">
      <c r="A63">
        <f t="shared" si="0"/>
        <v>53</v>
      </c>
      <c r="B63" s="7">
        <f t="shared" si="1"/>
        <v>132446.46078101106</v>
      </c>
      <c r="C63" s="2">
        <v>53</v>
      </c>
      <c r="D63" s="1">
        <f t="shared" si="8"/>
        <v>132446.46078101106</v>
      </c>
      <c r="E63" s="1">
        <f t="shared" si="2"/>
        <v>132446.46078101106</v>
      </c>
      <c r="F63" s="1">
        <f t="shared" si="3"/>
        <v>756.91505944734786</v>
      </c>
      <c r="G63" s="1">
        <f t="shared" si="4"/>
        <v>756.91505944734786</v>
      </c>
      <c r="H63" s="1">
        <f t="shared" si="5"/>
        <v>756.91505944734786</v>
      </c>
      <c r="I63" s="1">
        <f t="shared" si="9"/>
        <v>2895.2432677178035</v>
      </c>
      <c r="J63" s="1">
        <f t="shared" si="10"/>
        <v>2895.2432677178035</v>
      </c>
      <c r="K63" s="1">
        <f t="shared" si="11"/>
        <v>463.23892283484855</v>
      </c>
      <c r="L63" s="1">
        <f t="shared" si="12"/>
        <v>463.23892283484855</v>
      </c>
      <c r="M63" s="1">
        <f t="shared" si="6"/>
        <v>4115.39725</v>
      </c>
      <c r="N63" s="1">
        <f t="shared" si="7"/>
        <v>4115.39725</v>
      </c>
      <c r="S63"/>
    </row>
    <row r="64" spans="1:19" x14ac:dyDescent="0.25">
      <c r="A64">
        <f t="shared" si="0"/>
        <v>54</v>
      </c>
      <c r="B64" s="7">
        <f t="shared" si="1"/>
        <v>131670.46147740792</v>
      </c>
      <c r="C64" s="2">
        <v>54</v>
      </c>
      <c r="D64" s="1">
        <f t="shared" si="8"/>
        <v>131670.46147740792</v>
      </c>
      <c r="E64" s="1">
        <f t="shared" si="2"/>
        <v>131670.46147740792</v>
      </c>
      <c r="F64" s="1">
        <f t="shared" si="3"/>
        <v>775.99930360313965</v>
      </c>
      <c r="G64" s="1">
        <f t="shared" si="4"/>
        <v>775.99930360313965</v>
      </c>
      <c r="H64" s="1">
        <f t="shared" si="5"/>
        <v>775.99930360313965</v>
      </c>
      <c r="I64" s="1">
        <f t="shared" si="9"/>
        <v>2878.7913331007417</v>
      </c>
      <c r="J64" s="1">
        <f t="shared" si="10"/>
        <v>2878.7913331007417</v>
      </c>
      <c r="K64" s="1">
        <f t="shared" si="11"/>
        <v>460.60661329611867</v>
      </c>
      <c r="L64" s="1">
        <f t="shared" si="12"/>
        <v>460.60661329611867</v>
      </c>
      <c r="M64" s="1">
        <f t="shared" si="6"/>
        <v>4115.39725</v>
      </c>
      <c r="N64" s="1">
        <f t="shared" si="7"/>
        <v>4115.39725</v>
      </c>
      <c r="S64"/>
    </row>
    <row r="65" spans="1:19" x14ac:dyDescent="0.25">
      <c r="A65">
        <f t="shared" si="0"/>
        <v>55</v>
      </c>
      <c r="B65" s="7">
        <f t="shared" si="1"/>
        <v>130874.89675495119</v>
      </c>
      <c r="C65" s="2">
        <v>55</v>
      </c>
      <c r="D65" s="1">
        <f t="shared" si="8"/>
        <v>130874.89675495119</v>
      </c>
      <c r="E65" s="1">
        <f t="shared" si="2"/>
        <v>130874.89675495119</v>
      </c>
      <c r="F65" s="1">
        <f t="shared" si="3"/>
        <v>795.56472245674217</v>
      </c>
      <c r="G65" s="1">
        <f t="shared" si="4"/>
        <v>795.56472245674217</v>
      </c>
      <c r="H65" s="1">
        <f t="shared" si="5"/>
        <v>795.56472245674217</v>
      </c>
      <c r="I65" s="1">
        <f t="shared" si="9"/>
        <v>2861.9245927097049</v>
      </c>
      <c r="J65" s="1">
        <f t="shared" si="10"/>
        <v>2861.9245927097049</v>
      </c>
      <c r="K65" s="1">
        <f t="shared" si="11"/>
        <v>457.90793483355282</v>
      </c>
      <c r="L65" s="1">
        <f t="shared" si="12"/>
        <v>457.90793483355282</v>
      </c>
      <c r="M65" s="1">
        <f t="shared" si="6"/>
        <v>4115.39725</v>
      </c>
      <c r="N65" s="1">
        <f t="shared" si="7"/>
        <v>4115.39725</v>
      </c>
      <c r="S65"/>
    </row>
    <row r="66" spans="1:19" x14ac:dyDescent="0.25">
      <c r="A66">
        <f t="shared" si="0"/>
        <v>56</v>
      </c>
      <c r="B66" s="7">
        <f t="shared" si="1"/>
        <v>130059.27330699335</v>
      </c>
      <c r="C66" s="2">
        <v>56</v>
      </c>
      <c r="D66" s="1">
        <f t="shared" si="8"/>
        <v>130059.27330699335</v>
      </c>
      <c r="E66" s="1">
        <f t="shared" si="2"/>
        <v>130059.27330699335</v>
      </c>
      <c r="F66" s="1">
        <f t="shared" si="3"/>
        <v>815.62344795783702</v>
      </c>
      <c r="G66" s="1">
        <f t="shared" si="4"/>
        <v>815.62344795783702</v>
      </c>
      <c r="H66" s="1">
        <f t="shared" si="5"/>
        <v>815.62344795783702</v>
      </c>
      <c r="I66" s="1">
        <f t="shared" si="9"/>
        <v>2844.6325879673818</v>
      </c>
      <c r="J66" s="1">
        <f t="shared" si="10"/>
        <v>2844.6325879673818</v>
      </c>
      <c r="K66" s="1">
        <f t="shared" si="11"/>
        <v>455.14121407478109</v>
      </c>
      <c r="L66" s="1">
        <f t="shared" si="12"/>
        <v>455.14121407478109</v>
      </c>
      <c r="M66" s="1">
        <f t="shared" si="6"/>
        <v>4115.39725</v>
      </c>
      <c r="N66" s="1">
        <f t="shared" si="7"/>
        <v>4115.39725</v>
      </c>
      <c r="S66"/>
    </row>
    <row r="67" spans="1:19" x14ac:dyDescent="0.25">
      <c r="A67">
        <f t="shared" si="0"/>
        <v>57</v>
      </c>
      <c r="B67" s="7">
        <f t="shared" si="1"/>
        <v>129223.08538905207</v>
      </c>
      <c r="C67" s="2">
        <v>57</v>
      </c>
      <c r="D67" s="1">
        <f t="shared" si="8"/>
        <v>129223.08538905207</v>
      </c>
      <c r="E67" s="1">
        <f t="shared" si="2"/>
        <v>129223.08538905207</v>
      </c>
      <c r="F67" s="1">
        <f t="shared" si="3"/>
        <v>836.18791794127401</v>
      </c>
      <c r="G67" s="1">
        <f t="shared" si="4"/>
        <v>836.18791794127401</v>
      </c>
      <c r="H67" s="1">
        <f t="shared" si="5"/>
        <v>836.18791794127401</v>
      </c>
      <c r="I67" s="1">
        <f t="shared" si="9"/>
        <v>2826.90459660235</v>
      </c>
      <c r="J67" s="1">
        <f t="shared" si="10"/>
        <v>2826.90459660235</v>
      </c>
      <c r="K67" s="1">
        <f t="shared" si="11"/>
        <v>452.30473545637602</v>
      </c>
      <c r="L67" s="1">
        <f t="shared" si="12"/>
        <v>452.30473545637602</v>
      </c>
      <c r="M67" s="1">
        <f t="shared" si="6"/>
        <v>4115.39725</v>
      </c>
      <c r="N67" s="1">
        <f t="shared" si="7"/>
        <v>4115.39725</v>
      </c>
      <c r="S67"/>
    </row>
    <row r="68" spans="1:19" x14ac:dyDescent="0.25">
      <c r="A68">
        <f t="shared" si="0"/>
        <v>58</v>
      </c>
      <c r="B68" s="7">
        <f t="shared" si="1"/>
        <v>128365.81450521265</v>
      </c>
      <c r="C68" s="2">
        <v>58</v>
      </c>
      <c r="D68" s="1">
        <f t="shared" si="8"/>
        <v>128365.81450521265</v>
      </c>
      <c r="E68" s="1">
        <f t="shared" si="2"/>
        <v>128365.81450521265</v>
      </c>
      <c r="F68" s="1">
        <f t="shared" si="3"/>
        <v>857.27088383941043</v>
      </c>
      <c r="G68" s="1">
        <f t="shared" si="4"/>
        <v>857.27088383941043</v>
      </c>
      <c r="H68" s="1">
        <f t="shared" si="5"/>
        <v>857.27088383941043</v>
      </c>
      <c r="I68" s="1">
        <f t="shared" si="9"/>
        <v>2808.7296260005082</v>
      </c>
      <c r="J68" s="1">
        <f t="shared" si="10"/>
        <v>2808.7296260005082</v>
      </c>
      <c r="K68" s="1">
        <f t="shared" si="11"/>
        <v>449.39674016008132</v>
      </c>
      <c r="L68" s="1">
        <f t="shared" si="12"/>
        <v>449.39674016008132</v>
      </c>
      <c r="M68" s="1">
        <f t="shared" si="6"/>
        <v>4115.39725</v>
      </c>
      <c r="N68" s="1">
        <f t="shared" si="7"/>
        <v>4115.39725</v>
      </c>
      <c r="S68"/>
    </row>
    <row r="69" spans="1:19" x14ac:dyDescent="0.25">
      <c r="A69">
        <f t="shared" si="0"/>
        <v>59</v>
      </c>
      <c r="B69" s="7">
        <f t="shared" si="1"/>
        <v>127486.92908662374</v>
      </c>
      <c r="C69" s="2">
        <v>59</v>
      </c>
      <c r="D69" s="1">
        <f t="shared" si="8"/>
        <v>127486.92908662374</v>
      </c>
      <c r="E69" s="1">
        <f t="shared" si="2"/>
        <v>127486.92908662374</v>
      </c>
      <c r="F69" s="1">
        <f t="shared" si="3"/>
        <v>878.88541858890858</v>
      </c>
      <c r="G69" s="1">
        <f t="shared" si="4"/>
        <v>878.88541858890858</v>
      </c>
      <c r="H69" s="1">
        <f t="shared" si="5"/>
        <v>878.88541858890858</v>
      </c>
      <c r="I69" s="1">
        <f t="shared" si="9"/>
        <v>2790.0964063888719</v>
      </c>
      <c r="J69" s="1">
        <f t="shared" si="10"/>
        <v>2790.0964063888719</v>
      </c>
      <c r="K69" s="1">
        <f t="shared" si="11"/>
        <v>446.41542502221949</v>
      </c>
      <c r="L69" s="1">
        <f t="shared" si="12"/>
        <v>446.41542502221949</v>
      </c>
      <c r="M69" s="1">
        <f t="shared" si="6"/>
        <v>4115.39725</v>
      </c>
      <c r="N69" s="1">
        <f t="shared" si="7"/>
        <v>4115.39725</v>
      </c>
      <c r="S69"/>
    </row>
    <row r="70" spans="1:19" x14ac:dyDescent="0.25">
      <c r="A70">
        <f t="shared" si="0"/>
        <v>60</v>
      </c>
      <c r="B70" s="7">
        <f t="shared" si="1"/>
        <v>126585.88416188686</v>
      </c>
      <c r="C70" s="2">
        <v>60</v>
      </c>
      <c r="D70" s="1">
        <f t="shared" si="8"/>
        <v>126585.88416188686</v>
      </c>
      <c r="E70" s="1">
        <f t="shared" si="2"/>
        <v>126585.88416188686</v>
      </c>
      <c r="F70" s="1">
        <f t="shared" si="3"/>
        <v>901.0449247368806</v>
      </c>
      <c r="G70" s="1">
        <f t="shared" si="4"/>
        <v>901.0449247368806</v>
      </c>
      <c r="H70" s="1">
        <f t="shared" si="5"/>
        <v>901.0449247368806</v>
      </c>
      <c r="I70" s="1">
        <f t="shared" si="9"/>
        <v>2770.9933838475167</v>
      </c>
      <c r="J70" s="1">
        <f t="shared" si="10"/>
        <v>2770.9933838475167</v>
      </c>
      <c r="K70" s="1">
        <f t="shared" si="11"/>
        <v>443.35894141560266</v>
      </c>
      <c r="L70" s="1">
        <f t="shared" si="12"/>
        <v>443.35894141560266</v>
      </c>
      <c r="M70" s="1">
        <f t="shared" si="6"/>
        <v>4115.39725</v>
      </c>
      <c r="N70" s="1">
        <f t="shared" si="7"/>
        <v>4115.39725</v>
      </c>
      <c r="S70"/>
    </row>
    <row r="71" spans="1:19" x14ac:dyDescent="0.25">
      <c r="A71">
        <f>IF(C71&lt;=$R$9,C71,"")</f>
        <v>61</v>
      </c>
      <c r="B71" s="7">
        <f>D71</f>
        <v>125662.12101913543</v>
      </c>
      <c r="C71" s="2">
        <v>61</v>
      </c>
      <c r="D71" s="1">
        <f t="shared" si="8"/>
        <v>125662.12101913543</v>
      </c>
      <c r="E71" s="1">
        <f t="shared" si="2"/>
        <v>125662.12101913543</v>
      </c>
      <c r="F71" s="1">
        <f t="shared" si="3"/>
        <v>923.76314275142374</v>
      </c>
      <c r="G71" s="1">
        <f t="shared" si="4"/>
        <v>923.76314275142374</v>
      </c>
      <c r="H71" s="1">
        <f t="shared" si="5"/>
        <v>923.76314275142374</v>
      </c>
      <c r="I71" s="1">
        <f t="shared" si="9"/>
        <v>2751.4087131453243</v>
      </c>
      <c r="J71" s="1">
        <f t="shared" si="10"/>
        <v>2751.4087131453243</v>
      </c>
      <c r="K71" s="1">
        <f t="shared" si="11"/>
        <v>440.22539410325192</v>
      </c>
      <c r="L71" s="1">
        <f t="shared" si="12"/>
        <v>440.22539410325192</v>
      </c>
      <c r="M71" s="1">
        <f t="shared" si="6"/>
        <v>4115.39725</v>
      </c>
      <c r="N71" s="1">
        <f t="shared" si="7"/>
        <v>4115.39725</v>
      </c>
    </row>
    <row r="72" spans="1:19" x14ac:dyDescent="0.25">
      <c r="A72">
        <f t="shared" ref="A72:A130" si="13">IF(C72&lt;=$R$9,C72,"")</f>
        <v>62</v>
      </c>
      <c r="B72" s="7">
        <f t="shared" ref="B72:B130" si="14">D72</f>
        <v>124715.06685959375</v>
      </c>
      <c r="C72" s="2">
        <v>62</v>
      </c>
      <c r="D72" s="1">
        <f t="shared" si="8"/>
        <v>124715.06685959375</v>
      </c>
      <c r="E72" s="1">
        <f t="shared" si="2"/>
        <v>124715.06685959375</v>
      </c>
      <c r="F72" s="1">
        <f t="shared" si="3"/>
        <v>947.05415954168507</v>
      </c>
      <c r="G72" s="1">
        <f t="shared" si="4"/>
        <v>947.05415954168507</v>
      </c>
      <c r="H72" s="1">
        <f t="shared" si="5"/>
        <v>947.05415954168507</v>
      </c>
      <c r="I72" s="1">
        <f t="shared" si="9"/>
        <v>2731.330250395099</v>
      </c>
      <c r="J72" s="1">
        <f t="shared" si="10"/>
        <v>2731.330250395099</v>
      </c>
      <c r="K72" s="1">
        <f t="shared" si="11"/>
        <v>437.01284006321583</v>
      </c>
      <c r="L72" s="1">
        <f t="shared" si="12"/>
        <v>437.01284006321583</v>
      </c>
      <c r="M72" s="1">
        <f t="shared" si="6"/>
        <v>4115.39725</v>
      </c>
      <c r="N72" s="1">
        <f t="shared" si="7"/>
        <v>4115.39725</v>
      </c>
    </row>
    <row r="73" spans="1:19" x14ac:dyDescent="0.25">
      <c r="A73">
        <f t="shared" si="13"/>
        <v>63</v>
      </c>
      <c r="B73" s="7">
        <f t="shared" si="14"/>
        <v>123744.134442401</v>
      </c>
      <c r="C73" s="2">
        <v>63</v>
      </c>
      <c r="D73" s="1">
        <f t="shared" si="8"/>
        <v>123744.134442401</v>
      </c>
      <c r="E73" s="1">
        <f t="shared" si="2"/>
        <v>123744.134442401</v>
      </c>
      <c r="F73" s="1">
        <f t="shared" si="3"/>
        <v>970.9324171927459</v>
      </c>
      <c r="G73" s="1">
        <f t="shared" si="4"/>
        <v>970.9324171927459</v>
      </c>
      <c r="H73" s="1">
        <f t="shared" si="5"/>
        <v>970.9324171927459</v>
      </c>
      <c r="I73" s="1">
        <f t="shared" si="9"/>
        <v>2710.7455455234949</v>
      </c>
      <c r="J73" s="1">
        <f t="shared" si="10"/>
        <v>2710.7455455234949</v>
      </c>
      <c r="K73" s="1">
        <f t="shared" si="11"/>
        <v>433.71928728375917</v>
      </c>
      <c r="L73" s="1">
        <f t="shared" si="12"/>
        <v>433.71928728375917</v>
      </c>
      <c r="M73" s="1">
        <f t="shared" si="6"/>
        <v>4115.39725</v>
      </c>
      <c r="N73" s="1">
        <f t="shared" si="7"/>
        <v>4115.39725</v>
      </c>
    </row>
    <row r="74" spans="1:19" x14ac:dyDescent="0.25">
      <c r="A74">
        <f t="shared" si="13"/>
        <v>64</v>
      </c>
      <c r="B74" s="7">
        <f t="shared" si="14"/>
        <v>122748.72172048026</v>
      </c>
      <c r="C74" s="2">
        <v>64</v>
      </c>
      <c r="D74" s="1">
        <f t="shared" si="8"/>
        <v>122748.72172048026</v>
      </c>
      <c r="E74" s="1">
        <f t="shared" si="2"/>
        <v>122748.72172048026</v>
      </c>
      <c r="F74" s="1">
        <f t="shared" si="3"/>
        <v>995.41272192074075</v>
      </c>
      <c r="G74" s="1">
        <f t="shared" si="4"/>
        <v>995.41272192074075</v>
      </c>
      <c r="H74" s="1">
        <f t="shared" si="5"/>
        <v>995.41272192074075</v>
      </c>
      <c r="I74" s="1">
        <f t="shared" si="9"/>
        <v>2689.6418345510856</v>
      </c>
      <c r="J74" s="1">
        <f t="shared" si="10"/>
        <v>2689.6418345510856</v>
      </c>
      <c r="K74" s="1">
        <f t="shared" si="11"/>
        <v>430.3426935281737</v>
      </c>
      <c r="L74" s="1">
        <f t="shared" si="12"/>
        <v>430.3426935281737</v>
      </c>
      <c r="M74" s="1">
        <f t="shared" si="6"/>
        <v>4115.39725</v>
      </c>
      <c r="N74" s="1">
        <f t="shared" si="7"/>
        <v>4115.39725</v>
      </c>
    </row>
    <row r="75" spans="1:19" x14ac:dyDescent="0.25">
      <c r="A75">
        <f t="shared" si="13"/>
        <v>65</v>
      </c>
      <c r="B75" s="7">
        <f t="shared" si="14"/>
        <v>121728.21146722649</v>
      </c>
      <c r="C75" s="2">
        <v>65</v>
      </c>
      <c r="D75" s="1">
        <f t="shared" si="8"/>
        <v>121728.21146722649</v>
      </c>
      <c r="E75" s="1">
        <f t="shared" ref="E75:E130" si="15">E74-H75-O75</f>
        <v>121728.21146722649</v>
      </c>
      <c r="F75" s="1">
        <f t="shared" ref="F75:F130" si="16">IFERROR(IF(A75&lt;$R$9,IFERROR(IF(H75&gt;=0,N75-J75-L75,""),""),IF(A75=$R$9,D74,"")),"")</f>
        <v>1020.5102532537642</v>
      </c>
      <c r="G75" s="1">
        <f t="shared" ref="G75:G130" si="17">IFERROR(IF(H75&gt;=0,N75-J75-L75,""),"")</f>
        <v>1020.5102532537642</v>
      </c>
      <c r="H75" s="1">
        <f t="shared" ref="H75:H130" si="18">N75-J75-L75</f>
        <v>1020.5102532537642</v>
      </c>
      <c r="I75" s="1">
        <f t="shared" si="9"/>
        <v>2668.0060316777895</v>
      </c>
      <c r="J75" s="1">
        <f t="shared" si="10"/>
        <v>2668.0060316777895</v>
      </c>
      <c r="K75" s="1">
        <f t="shared" si="11"/>
        <v>426.8809650684463</v>
      </c>
      <c r="L75" s="1">
        <f t="shared" si="12"/>
        <v>426.8809650684463</v>
      </c>
      <c r="M75" s="1">
        <f t="shared" ref="M75:M130" si="19">IFERROR(IF(A75&lt;$R$9,N75,F75+I75+K75),"")</f>
        <v>4115.39725</v>
      </c>
      <c r="N75" s="1">
        <f t="shared" ref="N75:N130" si="20">$D$5</f>
        <v>4115.39725</v>
      </c>
    </row>
    <row r="76" spans="1:19" x14ac:dyDescent="0.25">
      <c r="A76">
        <f t="shared" si="13"/>
        <v>66</v>
      </c>
      <c r="B76" s="7">
        <f t="shared" si="14"/>
        <v>120681.97089378223</v>
      </c>
      <c r="C76" s="2">
        <v>66</v>
      </c>
      <c r="D76" s="1">
        <f t="shared" ref="D76:D130" si="21">IFERROR(IF(E76&gt;=0.1,E75-H76-O76,""),"")</f>
        <v>120681.97089378223</v>
      </c>
      <c r="E76" s="1">
        <f t="shared" si="15"/>
        <v>120681.97089378223</v>
      </c>
      <c r="F76" s="1">
        <f t="shared" si="16"/>
        <v>1046.2405734442539</v>
      </c>
      <c r="G76" s="1">
        <f t="shared" si="17"/>
        <v>1046.2405734442539</v>
      </c>
      <c r="H76" s="1">
        <f t="shared" si="18"/>
        <v>1046.2405734442539</v>
      </c>
      <c r="I76" s="1">
        <f t="shared" ref="I76:I130" si="22">IFERROR(IF(J76&gt;=0,D75*$K$5/2,""),"")</f>
        <v>2645.8247211687467</v>
      </c>
      <c r="J76" s="1">
        <f t="shared" ref="J76:J130" si="23">D75*$K$5/2</f>
        <v>2645.8247211687467</v>
      </c>
      <c r="K76" s="1">
        <f t="shared" ref="K76:K130" si="24">IFERROR(IF(L76&gt;=0,I76*16%,""),"")</f>
        <v>423.33195538699948</v>
      </c>
      <c r="L76" s="1">
        <f t="shared" ref="L76:L130" si="25">J76*16%</f>
        <v>423.33195538699948</v>
      </c>
      <c r="M76" s="1">
        <f t="shared" si="19"/>
        <v>4115.39725</v>
      </c>
      <c r="N76" s="1">
        <f t="shared" si="20"/>
        <v>4115.39725</v>
      </c>
    </row>
    <row r="77" spans="1:19" x14ac:dyDescent="0.25">
      <c r="A77">
        <f t="shared" si="13"/>
        <v>67</v>
      </c>
      <c r="B77" s="7">
        <f t="shared" si="14"/>
        <v>119609.35125666353</v>
      </c>
      <c r="C77" s="2">
        <v>67</v>
      </c>
      <c r="D77" s="1">
        <f t="shared" si="21"/>
        <v>119609.35125666353</v>
      </c>
      <c r="E77" s="1">
        <f t="shared" si="15"/>
        <v>119609.35125666353</v>
      </c>
      <c r="F77" s="1">
        <f t="shared" si="16"/>
        <v>1072.6196371186963</v>
      </c>
      <c r="G77" s="1">
        <f t="shared" si="17"/>
        <v>1072.6196371186963</v>
      </c>
      <c r="H77" s="1">
        <f t="shared" si="18"/>
        <v>1072.6196371186963</v>
      </c>
      <c r="I77" s="1">
        <f t="shared" si="22"/>
        <v>2623.0841490356065</v>
      </c>
      <c r="J77" s="1">
        <f t="shared" si="23"/>
        <v>2623.0841490356065</v>
      </c>
      <c r="K77" s="1">
        <f t="shared" si="24"/>
        <v>419.69346384569707</v>
      </c>
      <c r="L77" s="1">
        <f t="shared" si="25"/>
        <v>419.69346384569707</v>
      </c>
      <c r="M77" s="1">
        <f t="shared" si="19"/>
        <v>4115.39725</v>
      </c>
      <c r="N77" s="1">
        <f t="shared" si="20"/>
        <v>4115.39725</v>
      </c>
    </row>
    <row r="78" spans="1:19" x14ac:dyDescent="0.25">
      <c r="A78">
        <f t="shared" si="13"/>
        <v>68</v>
      </c>
      <c r="B78" s="7">
        <f t="shared" si="14"/>
        <v>118509.68745549291</v>
      </c>
      <c r="C78" s="2">
        <v>68</v>
      </c>
      <c r="D78" s="1">
        <f t="shared" si="21"/>
        <v>118509.68745549291</v>
      </c>
      <c r="E78" s="1">
        <f t="shared" si="15"/>
        <v>118509.68745549291</v>
      </c>
      <c r="F78" s="1">
        <f t="shared" si="16"/>
        <v>1099.6638011706259</v>
      </c>
      <c r="G78" s="1">
        <f t="shared" si="17"/>
        <v>1099.6638011706259</v>
      </c>
      <c r="H78" s="1">
        <f t="shared" si="18"/>
        <v>1099.6638011706259</v>
      </c>
      <c r="I78" s="1">
        <f t="shared" si="22"/>
        <v>2599.7702145080812</v>
      </c>
      <c r="J78" s="1">
        <f t="shared" si="23"/>
        <v>2599.7702145080812</v>
      </c>
      <c r="K78" s="1">
        <f t="shared" si="24"/>
        <v>415.96323432129299</v>
      </c>
      <c r="L78" s="1">
        <f t="shared" si="25"/>
        <v>415.96323432129299</v>
      </c>
      <c r="M78" s="1">
        <f t="shared" si="19"/>
        <v>4115.39725</v>
      </c>
      <c r="N78" s="1">
        <f t="shared" si="20"/>
        <v>4115.39725</v>
      </c>
    </row>
    <row r="79" spans="1:19" x14ac:dyDescent="0.25">
      <c r="A79">
        <f t="shared" si="13"/>
        <v>69</v>
      </c>
      <c r="B79" s="7">
        <f t="shared" si="14"/>
        <v>117382.29762058984</v>
      </c>
      <c r="C79" s="2">
        <v>69</v>
      </c>
      <c r="D79" s="1">
        <f t="shared" si="21"/>
        <v>117382.29762058984</v>
      </c>
      <c r="E79" s="1">
        <f t="shared" si="15"/>
        <v>117382.29762058984</v>
      </c>
      <c r="F79" s="1">
        <f t="shared" si="16"/>
        <v>1127.3898349030624</v>
      </c>
      <c r="G79" s="1">
        <f t="shared" si="17"/>
        <v>1127.3898349030624</v>
      </c>
      <c r="H79" s="1">
        <f t="shared" si="18"/>
        <v>1127.3898349030624</v>
      </c>
      <c r="I79" s="1">
        <f t="shared" si="22"/>
        <v>2575.8684612904635</v>
      </c>
      <c r="J79" s="1">
        <f t="shared" si="23"/>
        <v>2575.8684612904635</v>
      </c>
      <c r="K79" s="1">
        <f t="shared" si="24"/>
        <v>412.13895380647415</v>
      </c>
      <c r="L79" s="1">
        <f t="shared" si="25"/>
        <v>412.13895380647415</v>
      </c>
      <c r="M79" s="1">
        <f t="shared" si="19"/>
        <v>4115.39725</v>
      </c>
      <c r="N79" s="1">
        <f t="shared" si="20"/>
        <v>4115.39725</v>
      </c>
    </row>
    <row r="80" spans="1:19" x14ac:dyDescent="0.25">
      <c r="A80">
        <f t="shared" si="13"/>
        <v>70</v>
      </c>
      <c r="B80" s="7">
        <f t="shared" si="14"/>
        <v>116226.48269016317</v>
      </c>
      <c r="C80" s="2">
        <v>70</v>
      </c>
      <c r="D80" s="1">
        <f t="shared" si="21"/>
        <v>116226.48269016317</v>
      </c>
      <c r="E80" s="1">
        <f t="shared" si="15"/>
        <v>116226.48269016317</v>
      </c>
      <c r="F80" s="1">
        <f t="shared" si="16"/>
        <v>1155.8149304266703</v>
      </c>
      <c r="G80" s="1">
        <f t="shared" si="17"/>
        <v>1155.8149304266703</v>
      </c>
      <c r="H80" s="1">
        <f t="shared" si="18"/>
        <v>1155.8149304266703</v>
      </c>
      <c r="I80" s="1">
        <f t="shared" si="22"/>
        <v>2551.364068597698</v>
      </c>
      <c r="J80" s="1">
        <f t="shared" si="23"/>
        <v>2551.364068597698</v>
      </c>
      <c r="K80" s="1">
        <f t="shared" si="24"/>
        <v>408.21825097563169</v>
      </c>
      <c r="L80" s="1">
        <f t="shared" si="25"/>
        <v>408.21825097563169</v>
      </c>
      <c r="M80" s="1">
        <f t="shared" si="19"/>
        <v>4115.39725</v>
      </c>
      <c r="N80" s="1">
        <f t="shared" si="20"/>
        <v>4115.39725</v>
      </c>
    </row>
    <row r="81" spans="1:14" x14ac:dyDescent="0.25">
      <c r="A81">
        <f t="shared" si="13"/>
        <v>71</v>
      </c>
      <c r="B81" s="7">
        <f t="shared" si="14"/>
        <v>115041.52597684308</v>
      </c>
      <c r="C81" s="2">
        <v>71</v>
      </c>
      <c r="D81" s="1">
        <f t="shared" si="21"/>
        <v>115041.52597684308</v>
      </c>
      <c r="E81" s="1">
        <f t="shared" si="15"/>
        <v>115041.52597684308</v>
      </c>
      <c r="F81" s="1">
        <f t="shared" si="16"/>
        <v>1184.9567133200869</v>
      </c>
      <c r="G81" s="1">
        <f t="shared" si="17"/>
        <v>1184.9567133200869</v>
      </c>
      <c r="H81" s="1">
        <f t="shared" si="18"/>
        <v>1184.9567133200869</v>
      </c>
      <c r="I81" s="1">
        <f t="shared" si="22"/>
        <v>2526.2418419654423</v>
      </c>
      <c r="J81" s="1">
        <f t="shared" si="23"/>
        <v>2526.2418419654423</v>
      </c>
      <c r="K81" s="1">
        <f t="shared" si="24"/>
        <v>404.19869471447078</v>
      </c>
      <c r="L81" s="1">
        <f t="shared" si="25"/>
        <v>404.19869471447078</v>
      </c>
      <c r="M81" s="1">
        <f t="shared" si="19"/>
        <v>4115.39725</v>
      </c>
      <c r="N81" s="1">
        <f t="shared" si="20"/>
        <v>4115.39725</v>
      </c>
    </row>
    <row r="82" spans="1:14" x14ac:dyDescent="0.25">
      <c r="A82">
        <f t="shared" si="13"/>
        <v>72</v>
      </c>
      <c r="B82" s="7">
        <f t="shared" si="14"/>
        <v>113826.69272328405</v>
      </c>
      <c r="C82" s="2">
        <v>72</v>
      </c>
      <c r="D82" s="1">
        <f t="shared" si="21"/>
        <v>113826.69272328405</v>
      </c>
      <c r="E82" s="1">
        <f t="shared" si="15"/>
        <v>113826.69272328405</v>
      </c>
      <c r="F82" s="1">
        <f t="shared" si="16"/>
        <v>1214.8332535590359</v>
      </c>
      <c r="G82" s="1">
        <f t="shared" si="17"/>
        <v>1214.8332535590359</v>
      </c>
      <c r="H82" s="1">
        <f t="shared" si="18"/>
        <v>1214.8332535590359</v>
      </c>
      <c r="I82" s="1">
        <f t="shared" si="22"/>
        <v>2500.4862038284173</v>
      </c>
      <c r="J82" s="1">
        <f t="shared" si="23"/>
        <v>2500.4862038284173</v>
      </c>
      <c r="K82" s="1">
        <f t="shared" si="24"/>
        <v>400.07779261254677</v>
      </c>
      <c r="L82" s="1">
        <f t="shared" si="25"/>
        <v>400.07779261254677</v>
      </c>
      <c r="M82" s="1">
        <f t="shared" si="19"/>
        <v>4115.39725</v>
      </c>
      <c r="N82" s="1">
        <f t="shared" si="20"/>
        <v>4115.39725</v>
      </c>
    </row>
    <row r="83" spans="1:14" x14ac:dyDescent="0.25">
      <c r="A83">
        <f t="shared" si="13"/>
        <v>73</v>
      </c>
      <c r="B83" s="7">
        <f t="shared" si="14"/>
        <v>112581.22964656306</v>
      </c>
      <c r="C83" s="2">
        <v>73</v>
      </c>
      <c r="D83" s="1">
        <f t="shared" si="21"/>
        <v>112581.22964656306</v>
      </c>
      <c r="E83" s="1">
        <f t="shared" si="15"/>
        <v>112581.22964656306</v>
      </c>
      <c r="F83" s="1">
        <f t="shared" si="16"/>
        <v>1245.4630767209944</v>
      </c>
      <c r="G83" s="1">
        <f t="shared" si="17"/>
        <v>1245.4630767209944</v>
      </c>
      <c r="H83" s="1">
        <f t="shared" si="18"/>
        <v>1245.4630767209944</v>
      </c>
      <c r="I83" s="1">
        <f t="shared" si="22"/>
        <v>2474.0811838612117</v>
      </c>
      <c r="J83" s="1">
        <f t="shared" si="23"/>
        <v>2474.0811838612117</v>
      </c>
      <c r="K83" s="1">
        <f t="shared" si="24"/>
        <v>395.85298941779388</v>
      </c>
      <c r="L83" s="1">
        <f t="shared" si="25"/>
        <v>395.85298941779388</v>
      </c>
      <c r="M83" s="1">
        <f t="shared" si="19"/>
        <v>4115.39725</v>
      </c>
      <c r="N83" s="1">
        <f t="shared" si="20"/>
        <v>4115.39725</v>
      </c>
    </row>
    <row r="84" spans="1:14" x14ac:dyDescent="0.25">
      <c r="A84">
        <f t="shared" si="13"/>
        <v>74</v>
      </c>
      <c r="B84" s="7">
        <f t="shared" si="14"/>
        <v>111304.3644710907</v>
      </c>
      <c r="C84" s="2">
        <v>74</v>
      </c>
      <c r="D84" s="1">
        <f t="shared" si="21"/>
        <v>111304.3644710907</v>
      </c>
      <c r="E84" s="1">
        <f t="shared" si="15"/>
        <v>111304.3644710907</v>
      </c>
      <c r="F84" s="1">
        <f t="shared" si="16"/>
        <v>1276.8651754723678</v>
      </c>
      <c r="G84" s="1">
        <f t="shared" si="17"/>
        <v>1276.8651754723678</v>
      </c>
      <c r="H84" s="1">
        <f t="shared" si="18"/>
        <v>1276.8651754723678</v>
      </c>
      <c r="I84" s="1">
        <f t="shared" si="22"/>
        <v>2447.0104090755449</v>
      </c>
      <c r="J84" s="1">
        <f t="shared" si="23"/>
        <v>2447.0104090755449</v>
      </c>
      <c r="K84" s="1">
        <f t="shared" si="24"/>
        <v>391.52166545208718</v>
      </c>
      <c r="L84" s="1">
        <f t="shared" si="25"/>
        <v>391.52166545208718</v>
      </c>
      <c r="M84" s="1">
        <f t="shared" si="19"/>
        <v>4115.39725</v>
      </c>
      <c r="N84" s="1">
        <f t="shared" si="20"/>
        <v>4115.39725</v>
      </c>
    </row>
    <row r="85" spans="1:14" x14ac:dyDescent="0.25">
      <c r="A85">
        <f t="shared" si="13"/>
        <v>75</v>
      </c>
      <c r="B85" s="7">
        <f t="shared" si="14"/>
        <v>109995.3054497454</v>
      </c>
      <c r="C85" s="2">
        <v>75</v>
      </c>
      <c r="D85" s="1">
        <f t="shared" si="21"/>
        <v>109995.3054497454</v>
      </c>
      <c r="E85" s="1">
        <f t="shared" si="15"/>
        <v>109995.3054497454</v>
      </c>
      <c r="F85" s="1">
        <f t="shared" si="16"/>
        <v>1309.0590213452915</v>
      </c>
      <c r="G85" s="1">
        <f t="shared" si="17"/>
        <v>1309.0590213452915</v>
      </c>
      <c r="H85" s="1">
        <f t="shared" si="18"/>
        <v>1309.0590213452915</v>
      </c>
      <c r="I85" s="1">
        <f t="shared" si="22"/>
        <v>2419.2570936678521</v>
      </c>
      <c r="J85" s="1">
        <f t="shared" si="23"/>
        <v>2419.2570936678521</v>
      </c>
      <c r="K85" s="1">
        <f t="shared" si="24"/>
        <v>387.08113498685634</v>
      </c>
      <c r="L85" s="1">
        <f t="shared" si="25"/>
        <v>387.08113498685634</v>
      </c>
      <c r="M85" s="1">
        <f t="shared" si="19"/>
        <v>4115.39725</v>
      </c>
      <c r="N85" s="1">
        <f t="shared" si="20"/>
        <v>4115.39725</v>
      </c>
    </row>
    <row r="86" spans="1:14" x14ac:dyDescent="0.25">
      <c r="A86">
        <f t="shared" si="13"/>
        <v>76</v>
      </c>
      <c r="B86" s="7">
        <f t="shared" si="14"/>
        <v>108653.24087293404</v>
      </c>
      <c r="C86" s="2">
        <v>76</v>
      </c>
      <c r="D86" s="1">
        <f t="shared" si="21"/>
        <v>108653.24087293404</v>
      </c>
      <c r="E86" s="1">
        <f t="shared" si="15"/>
        <v>108653.24087293404</v>
      </c>
      <c r="F86" s="1">
        <f t="shared" si="16"/>
        <v>1342.0645768113645</v>
      </c>
      <c r="G86" s="1">
        <f t="shared" si="17"/>
        <v>1342.0645768113645</v>
      </c>
      <c r="H86" s="1">
        <f t="shared" si="18"/>
        <v>1342.0645768113645</v>
      </c>
      <c r="I86" s="1">
        <f t="shared" si="22"/>
        <v>2390.8040286108926</v>
      </c>
      <c r="J86" s="1">
        <f t="shared" si="23"/>
        <v>2390.8040286108926</v>
      </c>
      <c r="K86" s="1">
        <f t="shared" si="24"/>
        <v>382.52864457774285</v>
      </c>
      <c r="L86" s="1">
        <f t="shared" si="25"/>
        <v>382.52864457774285</v>
      </c>
      <c r="M86" s="1">
        <f t="shared" si="19"/>
        <v>4115.39725</v>
      </c>
      <c r="N86" s="1">
        <f t="shared" si="20"/>
        <v>4115.39725</v>
      </c>
    </row>
    <row r="87" spans="1:14" x14ac:dyDescent="0.25">
      <c r="A87">
        <f t="shared" si="13"/>
        <v>77</v>
      </c>
      <c r="B87" s="7">
        <f t="shared" si="14"/>
        <v>107277.33856527424</v>
      </c>
      <c r="C87" s="2">
        <v>77</v>
      </c>
      <c r="D87" s="1">
        <f t="shared" si="21"/>
        <v>107277.33856527424</v>
      </c>
      <c r="E87" s="1">
        <f t="shared" si="15"/>
        <v>107277.33856527424</v>
      </c>
      <c r="F87" s="1">
        <f t="shared" si="16"/>
        <v>1375.9023076598012</v>
      </c>
      <c r="G87" s="1">
        <f t="shared" si="17"/>
        <v>1375.9023076598012</v>
      </c>
      <c r="H87" s="1">
        <f t="shared" si="18"/>
        <v>1375.9023076598012</v>
      </c>
      <c r="I87" s="1">
        <f t="shared" si="22"/>
        <v>2361.63357098293</v>
      </c>
      <c r="J87" s="1">
        <f t="shared" si="23"/>
        <v>2361.63357098293</v>
      </c>
      <c r="K87" s="1">
        <f t="shared" si="24"/>
        <v>377.86137135726881</v>
      </c>
      <c r="L87" s="1">
        <f t="shared" si="25"/>
        <v>377.86137135726881</v>
      </c>
      <c r="M87" s="1">
        <f t="shared" si="19"/>
        <v>4115.39725</v>
      </c>
      <c r="N87" s="1">
        <f t="shared" si="20"/>
        <v>4115.39725</v>
      </c>
    </row>
    <row r="88" spans="1:14" x14ac:dyDescent="0.25">
      <c r="A88">
        <f t="shared" si="13"/>
        <v>78</v>
      </c>
      <c r="B88" s="7">
        <f t="shared" si="14"/>
        <v>105866.74536958657</v>
      </c>
      <c r="C88" s="2">
        <v>78</v>
      </c>
      <c r="D88" s="1">
        <f t="shared" si="21"/>
        <v>105866.74536958657</v>
      </c>
      <c r="E88" s="1">
        <f t="shared" si="15"/>
        <v>105866.74536958657</v>
      </c>
      <c r="F88" s="1">
        <f t="shared" si="16"/>
        <v>1410.5931956876718</v>
      </c>
      <c r="G88" s="1">
        <f t="shared" si="17"/>
        <v>1410.5931956876718</v>
      </c>
      <c r="H88" s="1">
        <f t="shared" si="18"/>
        <v>1410.5931956876718</v>
      </c>
      <c r="I88" s="1">
        <f t="shared" si="22"/>
        <v>2331.7276330278692</v>
      </c>
      <c r="J88" s="1">
        <f t="shared" si="23"/>
        <v>2331.7276330278692</v>
      </c>
      <c r="K88" s="1">
        <f t="shared" si="24"/>
        <v>373.07642128445906</v>
      </c>
      <c r="L88" s="1">
        <f t="shared" si="25"/>
        <v>373.07642128445906</v>
      </c>
      <c r="M88" s="1">
        <f t="shared" si="19"/>
        <v>4115.39725</v>
      </c>
      <c r="N88" s="1">
        <f t="shared" si="20"/>
        <v>4115.39725</v>
      </c>
    </row>
    <row r="89" spans="1:14" x14ac:dyDescent="0.25">
      <c r="A89">
        <f t="shared" si="13"/>
        <v>79</v>
      </c>
      <c r="B89" s="7">
        <f t="shared" si="14"/>
        <v>104420.58661787646</v>
      </c>
      <c r="C89" s="2">
        <v>79</v>
      </c>
      <c r="D89" s="1">
        <f t="shared" si="21"/>
        <v>104420.58661787646</v>
      </c>
      <c r="E89" s="1">
        <f t="shared" si="15"/>
        <v>104420.58661787646</v>
      </c>
      <c r="F89" s="1">
        <f t="shared" si="16"/>
        <v>1446.1587517101107</v>
      </c>
      <c r="G89" s="1">
        <f t="shared" si="17"/>
        <v>1446.1587517101107</v>
      </c>
      <c r="H89" s="1">
        <f t="shared" si="18"/>
        <v>1446.1587517101107</v>
      </c>
      <c r="I89" s="1">
        <f t="shared" si="22"/>
        <v>2301.0676709395598</v>
      </c>
      <c r="J89" s="1">
        <f t="shared" si="23"/>
        <v>2301.0676709395598</v>
      </c>
      <c r="K89" s="1">
        <f t="shared" si="24"/>
        <v>368.17082735032955</v>
      </c>
      <c r="L89" s="1">
        <f t="shared" si="25"/>
        <v>368.17082735032955</v>
      </c>
      <c r="M89" s="1">
        <f t="shared" si="19"/>
        <v>4115.39725</v>
      </c>
      <c r="N89" s="1">
        <f t="shared" si="20"/>
        <v>4115.39725</v>
      </c>
    </row>
    <row r="90" spans="1:14" x14ac:dyDescent="0.25">
      <c r="A90">
        <f t="shared" si="13"/>
        <v>80</v>
      </c>
      <c r="B90" s="7">
        <f t="shared" si="14"/>
        <v>102937.96558897791</v>
      </c>
      <c r="C90" s="2">
        <v>80</v>
      </c>
      <c r="D90" s="1">
        <f t="shared" si="21"/>
        <v>102937.96558897791</v>
      </c>
      <c r="E90" s="1">
        <f t="shared" si="15"/>
        <v>102937.96558897791</v>
      </c>
      <c r="F90" s="1">
        <f t="shared" si="16"/>
        <v>1482.6210288985471</v>
      </c>
      <c r="G90" s="1">
        <f t="shared" si="17"/>
        <v>1482.6210288985471</v>
      </c>
      <c r="H90" s="1">
        <f t="shared" si="18"/>
        <v>1482.6210288985471</v>
      </c>
      <c r="I90" s="1">
        <f t="shared" si="22"/>
        <v>2269.6346733633213</v>
      </c>
      <c r="J90" s="1">
        <f t="shared" si="23"/>
        <v>2269.6346733633213</v>
      </c>
      <c r="K90" s="1">
        <f t="shared" si="24"/>
        <v>363.14154773813141</v>
      </c>
      <c r="L90" s="1">
        <f t="shared" si="25"/>
        <v>363.14154773813141</v>
      </c>
      <c r="M90" s="1">
        <f t="shared" si="19"/>
        <v>4115.39725</v>
      </c>
      <c r="N90" s="1">
        <f t="shared" si="20"/>
        <v>4115.39725</v>
      </c>
    </row>
    <row r="91" spans="1:14" x14ac:dyDescent="0.25">
      <c r="A91">
        <f t="shared" si="13"/>
        <v>81</v>
      </c>
      <c r="B91" s="7">
        <f t="shared" si="14"/>
        <v>101417.96295252268</v>
      </c>
      <c r="C91" s="2">
        <v>81</v>
      </c>
      <c r="D91" s="1">
        <f t="shared" si="21"/>
        <v>101417.96295252268</v>
      </c>
      <c r="E91" s="1">
        <f t="shared" si="15"/>
        <v>101417.96295252268</v>
      </c>
      <c r="F91" s="1">
        <f t="shared" si="16"/>
        <v>1520.0026364552396</v>
      </c>
      <c r="G91" s="1">
        <f t="shared" si="17"/>
        <v>1520.0026364552396</v>
      </c>
      <c r="H91" s="1">
        <f t="shared" si="18"/>
        <v>1520.0026364552396</v>
      </c>
      <c r="I91" s="1">
        <f t="shared" si="22"/>
        <v>2237.4091496075521</v>
      </c>
      <c r="J91" s="1">
        <f t="shared" si="23"/>
        <v>2237.4091496075521</v>
      </c>
      <c r="K91" s="1">
        <f t="shared" si="24"/>
        <v>357.98546393720835</v>
      </c>
      <c r="L91" s="1">
        <f t="shared" si="25"/>
        <v>357.98546393720835</v>
      </c>
      <c r="M91" s="1">
        <f t="shared" si="19"/>
        <v>4115.39725</v>
      </c>
      <c r="N91" s="1">
        <f t="shared" si="20"/>
        <v>4115.39725</v>
      </c>
    </row>
    <row r="92" spans="1:14" x14ac:dyDescent="0.25">
      <c r="A92">
        <f t="shared" si="13"/>
        <v>82</v>
      </c>
      <c r="B92" s="7">
        <f t="shared" si="14"/>
        <v>99859.63619889009</v>
      </c>
      <c r="C92" s="2">
        <v>82</v>
      </c>
      <c r="D92" s="1">
        <f t="shared" si="21"/>
        <v>99859.63619889009</v>
      </c>
      <c r="E92" s="1">
        <f t="shared" si="15"/>
        <v>99859.63619889009</v>
      </c>
      <c r="F92" s="1">
        <f t="shared" si="16"/>
        <v>1558.3267536325868</v>
      </c>
      <c r="G92" s="1">
        <f t="shared" si="17"/>
        <v>1558.3267536325868</v>
      </c>
      <c r="H92" s="1">
        <f t="shared" si="18"/>
        <v>1558.3267536325868</v>
      </c>
      <c r="I92" s="1">
        <f t="shared" si="22"/>
        <v>2204.3711175581147</v>
      </c>
      <c r="J92" s="1">
        <f t="shared" si="23"/>
        <v>2204.3711175581147</v>
      </c>
      <c r="K92" s="1">
        <f t="shared" si="24"/>
        <v>352.69937880929837</v>
      </c>
      <c r="L92" s="1">
        <f t="shared" si="25"/>
        <v>352.69937880929837</v>
      </c>
      <c r="M92" s="1">
        <f t="shared" si="19"/>
        <v>4115.39725</v>
      </c>
      <c r="N92" s="1">
        <f t="shared" si="20"/>
        <v>4115.39725</v>
      </c>
    </row>
    <row r="93" spans="1:14" x14ac:dyDescent="0.25">
      <c r="A93">
        <f t="shared" si="13"/>
        <v>83</v>
      </c>
      <c r="B93" s="7">
        <f t="shared" si="14"/>
        <v>98262.019054784178</v>
      </c>
      <c r="C93" s="2">
        <v>83</v>
      </c>
      <c r="D93" s="1">
        <f t="shared" si="21"/>
        <v>98262.019054784178</v>
      </c>
      <c r="E93" s="1">
        <f t="shared" si="15"/>
        <v>98262.019054784178</v>
      </c>
      <c r="F93" s="1">
        <f t="shared" si="16"/>
        <v>1597.6171441059125</v>
      </c>
      <c r="G93" s="1">
        <f t="shared" si="17"/>
        <v>1597.6171441059125</v>
      </c>
      <c r="H93" s="1">
        <f t="shared" si="18"/>
        <v>1597.6171441059125</v>
      </c>
      <c r="I93" s="1">
        <f t="shared" si="22"/>
        <v>2170.5000912880064</v>
      </c>
      <c r="J93" s="1">
        <f t="shared" si="23"/>
        <v>2170.5000912880064</v>
      </c>
      <c r="K93" s="1">
        <f t="shared" si="24"/>
        <v>347.28001460608101</v>
      </c>
      <c r="L93" s="1">
        <f t="shared" si="25"/>
        <v>347.28001460608101</v>
      </c>
      <c r="M93" s="1">
        <f t="shared" si="19"/>
        <v>4115.39725</v>
      </c>
      <c r="N93" s="1">
        <f t="shared" si="20"/>
        <v>4115.39725</v>
      </c>
    </row>
    <row r="94" spans="1:14" x14ac:dyDescent="0.25">
      <c r="A94">
        <f t="shared" si="13"/>
        <v>84</v>
      </c>
      <c r="B94" s="7">
        <f t="shared" si="14"/>
        <v>96624.120884075543</v>
      </c>
      <c r="C94" s="2">
        <v>84</v>
      </c>
      <c r="D94" s="1">
        <f t="shared" si="21"/>
        <v>96624.120884075543</v>
      </c>
      <c r="E94" s="1">
        <f t="shared" si="15"/>
        <v>96624.120884075543</v>
      </c>
      <c r="F94" s="1">
        <f t="shared" si="16"/>
        <v>1637.89817070863</v>
      </c>
      <c r="G94" s="1">
        <f t="shared" si="17"/>
        <v>1637.89817070863</v>
      </c>
      <c r="H94" s="1">
        <f t="shared" si="18"/>
        <v>1637.89817070863</v>
      </c>
      <c r="I94" s="1">
        <f t="shared" si="22"/>
        <v>2135.7750683546292</v>
      </c>
      <c r="J94" s="1">
        <f t="shared" si="23"/>
        <v>2135.7750683546292</v>
      </c>
      <c r="K94" s="1">
        <f t="shared" si="24"/>
        <v>341.72401093674068</v>
      </c>
      <c r="L94" s="1">
        <f t="shared" si="25"/>
        <v>341.72401093674068</v>
      </c>
      <c r="M94" s="1">
        <f t="shared" si="19"/>
        <v>4115.39725</v>
      </c>
      <c r="N94" s="1">
        <f t="shared" si="20"/>
        <v>4115.39725</v>
      </c>
    </row>
    <row r="95" spans="1:14" x14ac:dyDescent="0.25">
      <c r="A95">
        <f t="shared" si="13"/>
        <v>85</v>
      </c>
      <c r="B95" s="7">
        <f t="shared" si="14"/>
        <v>94944.926073536612</v>
      </c>
      <c r="C95" s="2">
        <v>85</v>
      </c>
      <c r="D95" s="1">
        <f t="shared" si="21"/>
        <v>94944.926073536612</v>
      </c>
      <c r="E95" s="1">
        <f t="shared" si="15"/>
        <v>94944.926073536612</v>
      </c>
      <c r="F95" s="1">
        <f t="shared" si="16"/>
        <v>1679.1948105389315</v>
      </c>
      <c r="G95" s="1">
        <f t="shared" si="17"/>
        <v>1679.1948105389315</v>
      </c>
      <c r="H95" s="1">
        <f t="shared" si="18"/>
        <v>1679.1948105389315</v>
      </c>
      <c r="I95" s="1">
        <f t="shared" si="22"/>
        <v>2100.1745167767831</v>
      </c>
      <c r="J95" s="1">
        <f t="shared" si="23"/>
        <v>2100.1745167767831</v>
      </c>
      <c r="K95" s="1">
        <f t="shared" si="24"/>
        <v>336.02792268428533</v>
      </c>
      <c r="L95" s="1">
        <f t="shared" si="25"/>
        <v>336.02792268428533</v>
      </c>
      <c r="M95" s="1">
        <f t="shared" si="19"/>
        <v>4115.39725</v>
      </c>
      <c r="N95" s="1">
        <f t="shared" si="20"/>
        <v>4115.39725</v>
      </c>
    </row>
    <row r="96" spans="1:14" x14ac:dyDescent="0.25">
      <c r="A96">
        <f t="shared" si="13"/>
        <v>86</v>
      </c>
      <c r="B96" s="7">
        <f t="shared" si="14"/>
        <v>93223.393403089241</v>
      </c>
      <c r="C96" s="2">
        <v>86</v>
      </c>
      <c r="D96" s="1">
        <f t="shared" si="21"/>
        <v>93223.393403089241</v>
      </c>
      <c r="E96" s="1">
        <f t="shared" si="15"/>
        <v>93223.393403089241</v>
      </c>
      <c r="F96" s="1">
        <f t="shared" si="16"/>
        <v>1721.532670447363</v>
      </c>
      <c r="G96" s="1">
        <f t="shared" si="17"/>
        <v>1721.532670447363</v>
      </c>
      <c r="H96" s="1">
        <f t="shared" si="18"/>
        <v>1721.532670447363</v>
      </c>
      <c r="I96" s="1">
        <f t="shared" si="22"/>
        <v>2063.6763616833077</v>
      </c>
      <c r="J96" s="1">
        <f t="shared" si="23"/>
        <v>2063.6763616833077</v>
      </c>
      <c r="K96" s="1">
        <f t="shared" si="24"/>
        <v>330.18821786932926</v>
      </c>
      <c r="L96" s="1">
        <f t="shared" si="25"/>
        <v>330.18821786932926</v>
      </c>
      <c r="M96" s="1">
        <f t="shared" si="19"/>
        <v>4115.39725</v>
      </c>
      <c r="N96" s="1">
        <f t="shared" si="20"/>
        <v>4115.39725</v>
      </c>
    </row>
    <row r="97" spans="1:14" x14ac:dyDescent="0.25">
      <c r="A97">
        <f t="shared" si="13"/>
        <v>87</v>
      </c>
      <c r="B97" s="7">
        <f t="shared" si="14"/>
        <v>91458.455400174353</v>
      </c>
      <c r="C97" s="2">
        <v>87</v>
      </c>
      <c r="D97" s="1">
        <f t="shared" si="21"/>
        <v>91458.455400174353</v>
      </c>
      <c r="E97" s="1">
        <f t="shared" si="15"/>
        <v>91458.455400174353</v>
      </c>
      <c r="F97" s="1">
        <f t="shared" si="16"/>
        <v>1764.9380029148901</v>
      </c>
      <c r="G97" s="1">
        <f t="shared" si="17"/>
        <v>1764.9380029148901</v>
      </c>
      <c r="H97" s="1">
        <f t="shared" si="18"/>
        <v>1764.9380029148901</v>
      </c>
      <c r="I97" s="1">
        <f t="shared" si="22"/>
        <v>2026.2579716250948</v>
      </c>
      <c r="J97" s="1">
        <f t="shared" si="23"/>
        <v>2026.2579716250948</v>
      </c>
      <c r="K97" s="1">
        <f t="shared" si="24"/>
        <v>324.20127546001515</v>
      </c>
      <c r="L97" s="1">
        <f t="shared" si="25"/>
        <v>324.20127546001515</v>
      </c>
      <c r="M97" s="1">
        <f t="shared" si="19"/>
        <v>4115.39725</v>
      </c>
      <c r="N97" s="1">
        <f t="shared" si="20"/>
        <v>4115.39725</v>
      </c>
    </row>
    <row r="98" spans="1:14" x14ac:dyDescent="0.25">
      <c r="A98">
        <f t="shared" si="13"/>
        <v>88</v>
      </c>
      <c r="B98" s="7">
        <f t="shared" si="14"/>
        <v>89649.017677843047</v>
      </c>
      <c r="C98" s="2">
        <v>88</v>
      </c>
      <c r="D98" s="1">
        <f t="shared" si="21"/>
        <v>89649.017677843047</v>
      </c>
      <c r="E98" s="1">
        <f t="shared" si="15"/>
        <v>89649.017677843047</v>
      </c>
      <c r="F98" s="1">
        <f t="shared" si="16"/>
        <v>1809.4377223313015</v>
      </c>
      <c r="G98" s="1">
        <f t="shared" si="17"/>
        <v>1809.4377223313015</v>
      </c>
      <c r="H98" s="1">
        <f t="shared" si="18"/>
        <v>1809.4377223313015</v>
      </c>
      <c r="I98" s="1">
        <f t="shared" si="22"/>
        <v>1987.8961445419814</v>
      </c>
      <c r="J98" s="1">
        <f t="shared" si="23"/>
        <v>1987.8961445419814</v>
      </c>
      <c r="K98" s="1">
        <f t="shared" si="24"/>
        <v>318.06338312671704</v>
      </c>
      <c r="L98" s="1">
        <f t="shared" si="25"/>
        <v>318.06338312671704</v>
      </c>
      <c r="M98" s="1">
        <f t="shared" si="19"/>
        <v>4115.39725</v>
      </c>
      <c r="N98" s="1">
        <f t="shared" si="20"/>
        <v>4115.39725</v>
      </c>
    </row>
    <row r="99" spans="1:14" x14ac:dyDescent="0.25">
      <c r="A99">
        <f t="shared" si="13"/>
        <v>89</v>
      </c>
      <c r="B99" s="7">
        <f t="shared" si="14"/>
        <v>87793.958256159007</v>
      </c>
      <c r="C99" s="2">
        <v>89</v>
      </c>
      <c r="D99" s="1">
        <f t="shared" si="21"/>
        <v>87793.958256159007</v>
      </c>
      <c r="E99" s="1">
        <f t="shared" si="15"/>
        <v>87793.958256159007</v>
      </c>
      <c r="F99" s="1">
        <f t="shared" si="16"/>
        <v>1855.0594216840445</v>
      </c>
      <c r="G99" s="1">
        <f t="shared" si="17"/>
        <v>1855.0594216840445</v>
      </c>
      <c r="H99" s="1">
        <f t="shared" si="18"/>
        <v>1855.0594216840445</v>
      </c>
      <c r="I99" s="1">
        <f t="shared" si="22"/>
        <v>1948.5670933758236</v>
      </c>
      <c r="J99" s="1">
        <f t="shared" si="23"/>
        <v>1948.5670933758236</v>
      </c>
      <c r="K99" s="1">
        <f t="shared" si="24"/>
        <v>311.77073494013177</v>
      </c>
      <c r="L99" s="1">
        <f t="shared" si="25"/>
        <v>311.77073494013177</v>
      </c>
      <c r="M99" s="1">
        <f t="shared" si="19"/>
        <v>4115.39725</v>
      </c>
      <c r="N99" s="1">
        <f t="shared" si="20"/>
        <v>4115.39725</v>
      </c>
    </row>
    <row r="100" spans="1:14" x14ac:dyDescent="0.25">
      <c r="A100">
        <f t="shared" si="13"/>
        <v>90</v>
      </c>
      <c r="B100" s="7">
        <f t="shared" si="14"/>
        <v>85892.126866491177</v>
      </c>
      <c r="C100" s="2">
        <v>90</v>
      </c>
      <c r="D100" s="1">
        <f t="shared" si="21"/>
        <v>85892.126866491177</v>
      </c>
      <c r="E100" s="1">
        <f t="shared" si="15"/>
        <v>85892.126866491177</v>
      </c>
      <c r="F100" s="1">
        <f t="shared" si="16"/>
        <v>1901.8313896678353</v>
      </c>
      <c r="G100" s="1">
        <f t="shared" si="17"/>
        <v>1901.8313896678353</v>
      </c>
      <c r="H100" s="1">
        <f t="shared" si="18"/>
        <v>1901.8313896678353</v>
      </c>
      <c r="I100" s="1">
        <f t="shared" si="22"/>
        <v>1908.2464313208316</v>
      </c>
      <c r="J100" s="1">
        <f t="shared" si="23"/>
        <v>1908.2464313208316</v>
      </c>
      <c r="K100" s="1">
        <f t="shared" si="24"/>
        <v>305.31942901133306</v>
      </c>
      <c r="L100" s="1">
        <f t="shared" si="25"/>
        <v>305.31942901133306</v>
      </c>
      <c r="M100" s="1">
        <f t="shared" si="19"/>
        <v>4115.39725</v>
      </c>
      <c r="N100" s="1">
        <f t="shared" si="20"/>
        <v>4115.39725</v>
      </c>
    </row>
    <row r="101" spans="1:14" x14ac:dyDescent="0.25">
      <c r="A101">
        <f t="shared" si="13"/>
        <v>91</v>
      </c>
      <c r="B101" s="7">
        <f t="shared" si="14"/>
        <v>83942.344238265519</v>
      </c>
      <c r="C101" s="2">
        <v>91</v>
      </c>
      <c r="D101" s="1">
        <f t="shared" si="21"/>
        <v>83942.344238265519</v>
      </c>
      <c r="E101" s="1">
        <f t="shared" si="15"/>
        <v>83942.344238265519</v>
      </c>
      <c r="F101" s="1">
        <f t="shared" si="16"/>
        <v>1949.7826282256599</v>
      </c>
      <c r="G101" s="1">
        <f t="shared" si="17"/>
        <v>1949.7826282256599</v>
      </c>
      <c r="H101" s="1">
        <f t="shared" si="18"/>
        <v>1949.7826282256599</v>
      </c>
      <c r="I101" s="1">
        <f t="shared" si="22"/>
        <v>1866.9091567020173</v>
      </c>
      <c r="J101" s="1">
        <f t="shared" si="23"/>
        <v>1866.9091567020173</v>
      </c>
      <c r="K101" s="1">
        <f t="shared" si="24"/>
        <v>298.7054650723228</v>
      </c>
      <c r="L101" s="1">
        <f t="shared" si="25"/>
        <v>298.7054650723228</v>
      </c>
      <c r="M101" s="1">
        <f t="shared" si="19"/>
        <v>4115.39725</v>
      </c>
      <c r="N101" s="1">
        <f t="shared" si="20"/>
        <v>4115.39725</v>
      </c>
    </row>
    <row r="102" spans="1:14" x14ac:dyDescent="0.25">
      <c r="A102">
        <f t="shared" si="13"/>
        <v>92</v>
      </c>
      <c r="B102" s="7">
        <f t="shared" si="14"/>
        <v>81943.401367733473</v>
      </c>
      <c r="C102" s="2">
        <v>92</v>
      </c>
      <c r="D102" s="1">
        <f t="shared" si="21"/>
        <v>81943.401367733473</v>
      </c>
      <c r="E102" s="1">
        <f t="shared" si="15"/>
        <v>81943.401367733473</v>
      </c>
      <c r="F102" s="1">
        <f t="shared" si="16"/>
        <v>1998.9428705320404</v>
      </c>
      <c r="G102" s="1">
        <f t="shared" si="17"/>
        <v>1998.9428705320404</v>
      </c>
      <c r="H102" s="1">
        <f t="shared" si="18"/>
        <v>1998.9428705320404</v>
      </c>
      <c r="I102" s="1">
        <f t="shared" si="22"/>
        <v>1824.5296374723789</v>
      </c>
      <c r="J102" s="1">
        <f t="shared" si="23"/>
        <v>1824.5296374723789</v>
      </c>
      <c r="K102" s="1">
        <f t="shared" si="24"/>
        <v>291.92474199558063</v>
      </c>
      <c r="L102" s="1">
        <f t="shared" si="25"/>
        <v>291.92474199558063</v>
      </c>
      <c r="M102" s="1">
        <f t="shared" si="19"/>
        <v>4115.39725</v>
      </c>
      <c r="N102" s="1">
        <f t="shared" si="20"/>
        <v>4115.39725</v>
      </c>
    </row>
    <row r="103" spans="1:14" x14ac:dyDescent="0.25">
      <c r="A103">
        <f t="shared" si="13"/>
        <v>93</v>
      </c>
      <c r="B103" s="7">
        <f t="shared" si="14"/>
        <v>79894.058768303759</v>
      </c>
      <c r="C103" s="2">
        <v>93</v>
      </c>
      <c r="D103" s="1">
        <f t="shared" si="21"/>
        <v>79894.058768303759</v>
      </c>
      <c r="E103" s="1">
        <f t="shared" si="15"/>
        <v>79894.058768303759</v>
      </c>
      <c r="F103" s="1">
        <f t="shared" si="16"/>
        <v>2049.3425994297149</v>
      </c>
      <c r="G103" s="1">
        <f t="shared" si="17"/>
        <v>2049.3425994297149</v>
      </c>
      <c r="H103" s="1">
        <f t="shared" si="18"/>
        <v>2049.3425994297149</v>
      </c>
      <c r="I103" s="1">
        <f t="shared" si="22"/>
        <v>1781.0815953192116</v>
      </c>
      <c r="J103" s="1">
        <f t="shared" si="23"/>
        <v>1781.0815953192116</v>
      </c>
      <c r="K103" s="1">
        <f t="shared" si="24"/>
        <v>284.97305525107384</v>
      </c>
      <c r="L103" s="1">
        <f t="shared" si="25"/>
        <v>284.97305525107384</v>
      </c>
      <c r="M103" s="1">
        <f t="shared" si="19"/>
        <v>4115.39725</v>
      </c>
      <c r="N103" s="1">
        <f t="shared" si="20"/>
        <v>4115.39725</v>
      </c>
    </row>
    <row r="104" spans="1:14" x14ac:dyDescent="0.25">
      <c r="A104">
        <f t="shared" si="13"/>
        <v>94</v>
      </c>
      <c r="B104" s="7">
        <f t="shared" si="14"/>
        <v>77793.045701972602</v>
      </c>
      <c r="C104" s="2">
        <v>94</v>
      </c>
      <c r="D104" s="1">
        <f t="shared" si="21"/>
        <v>77793.045701972602</v>
      </c>
      <c r="E104" s="1">
        <f t="shared" si="15"/>
        <v>77793.045701972602</v>
      </c>
      <c r="F104" s="1">
        <f t="shared" si="16"/>
        <v>2101.0130663311625</v>
      </c>
      <c r="G104" s="1">
        <f t="shared" si="17"/>
        <v>2101.0130663311625</v>
      </c>
      <c r="H104" s="1">
        <f t="shared" si="18"/>
        <v>2101.0130663311625</v>
      </c>
      <c r="I104" s="1">
        <f t="shared" si="22"/>
        <v>1736.5380893696872</v>
      </c>
      <c r="J104" s="1">
        <f t="shared" si="23"/>
        <v>1736.5380893696872</v>
      </c>
      <c r="K104" s="1">
        <f t="shared" si="24"/>
        <v>277.84609429914997</v>
      </c>
      <c r="L104" s="1">
        <f t="shared" si="25"/>
        <v>277.84609429914997</v>
      </c>
      <c r="M104" s="1">
        <f t="shared" si="19"/>
        <v>4115.39725</v>
      </c>
      <c r="N104" s="1">
        <f t="shared" si="20"/>
        <v>4115.39725</v>
      </c>
    </row>
    <row r="105" spans="1:14" x14ac:dyDescent="0.25">
      <c r="A105">
        <f t="shared" si="13"/>
        <v>95</v>
      </c>
      <c r="B105" s="7">
        <f t="shared" si="14"/>
        <v>75639.059391375893</v>
      </c>
      <c r="C105" s="2">
        <v>95</v>
      </c>
      <c r="D105" s="1">
        <f t="shared" si="21"/>
        <v>75639.059391375893</v>
      </c>
      <c r="E105" s="1">
        <f t="shared" si="15"/>
        <v>75639.059391375893</v>
      </c>
      <c r="F105" s="1">
        <f t="shared" si="16"/>
        <v>2153.9863105967061</v>
      </c>
      <c r="G105" s="1">
        <f t="shared" si="17"/>
        <v>2153.9863105967061</v>
      </c>
      <c r="H105" s="1">
        <f t="shared" si="18"/>
        <v>2153.9863105967061</v>
      </c>
      <c r="I105" s="1">
        <f t="shared" si="22"/>
        <v>1690.871499485598</v>
      </c>
      <c r="J105" s="1">
        <f t="shared" si="23"/>
        <v>1690.871499485598</v>
      </c>
      <c r="K105" s="1">
        <f t="shared" si="24"/>
        <v>270.53943991769569</v>
      </c>
      <c r="L105" s="1">
        <f t="shared" si="25"/>
        <v>270.53943991769569</v>
      </c>
      <c r="M105" s="1">
        <f t="shared" si="19"/>
        <v>4115.39725</v>
      </c>
      <c r="N105" s="1">
        <f t="shared" si="20"/>
        <v>4115.39725</v>
      </c>
    </row>
    <row r="106" spans="1:14" x14ac:dyDescent="0.25">
      <c r="A106">
        <f t="shared" si="13"/>
        <v>96</v>
      </c>
      <c r="B106" s="7">
        <f t="shared" si="14"/>
        <v>73430.764211974703</v>
      </c>
      <c r="C106" s="2">
        <v>96</v>
      </c>
      <c r="D106" s="1">
        <f t="shared" si="21"/>
        <v>73430.764211974703</v>
      </c>
      <c r="E106" s="1">
        <f t="shared" si="15"/>
        <v>73430.764211974703</v>
      </c>
      <c r="F106" s="1">
        <f t="shared" si="16"/>
        <v>2208.295179401186</v>
      </c>
      <c r="G106" s="1">
        <f t="shared" si="17"/>
        <v>2208.295179401186</v>
      </c>
      <c r="H106" s="1">
        <f t="shared" si="18"/>
        <v>2208.295179401186</v>
      </c>
      <c r="I106" s="1">
        <f t="shared" si="22"/>
        <v>1644.0535091369086</v>
      </c>
      <c r="J106" s="1">
        <f t="shared" si="23"/>
        <v>1644.0535091369086</v>
      </c>
      <c r="K106" s="1">
        <f t="shared" si="24"/>
        <v>263.04856146190536</v>
      </c>
      <c r="L106" s="1">
        <f t="shared" si="25"/>
        <v>263.04856146190536</v>
      </c>
      <c r="M106" s="1">
        <f t="shared" si="19"/>
        <v>4115.39725</v>
      </c>
      <c r="N106" s="1">
        <f t="shared" si="20"/>
        <v>4115.39725</v>
      </c>
    </row>
    <row r="107" spans="1:14" x14ac:dyDescent="0.25">
      <c r="A107">
        <f t="shared" si="13"/>
        <v>97</v>
      </c>
      <c r="B107" s="7">
        <f t="shared" si="14"/>
        <v>71166.790863873161</v>
      </c>
      <c r="C107" s="2">
        <v>97</v>
      </c>
      <c r="D107" s="1">
        <f t="shared" si="21"/>
        <v>71166.790863873161</v>
      </c>
      <c r="E107" s="1">
        <f t="shared" si="15"/>
        <v>71166.790863873161</v>
      </c>
      <c r="F107" s="1">
        <f t="shared" si="16"/>
        <v>2263.9733481015437</v>
      </c>
      <c r="G107" s="1">
        <f t="shared" si="17"/>
        <v>2263.9733481015437</v>
      </c>
      <c r="H107" s="1">
        <f t="shared" si="18"/>
        <v>2263.9733481015437</v>
      </c>
      <c r="I107" s="1">
        <f t="shared" si="22"/>
        <v>1596.0550878434969</v>
      </c>
      <c r="J107" s="1">
        <f t="shared" si="23"/>
        <v>1596.0550878434969</v>
      </c>
      <c r="K107" s="1">
        <f t="shared" si="24"/>
        <v>255.36881405495953</v>
      </c>
      <c r="L107" s="1">
        <f t="shared" si="25"/>
        <v>255.36881405495953</v>
      </c>
      <c r="M107" s="1">
        <f t="shared" si="19"/>
        <v>4115.39725</v>
      </c>
      <c r="N107" s="1">
        <f t="shared" si="20"/>
        <v>4115.39725</v>
      </c>
    </row>
    <row r="108" spans="1:14" x14ac:dyDescent="0.25">
      <c r="A108">
        <f t="shared" si="13"/>
        <v>98</v>
      </c>
      <c r="B108" s="7">
        <f t="shared" si="14"/>
        <v>68845.735522755218</v>
      </c>
      <c r="C108" s="2">
        <v>98</v>
      </c>
      <c r="D108" s="1">
        <f t="shared" si="21"/>
        <v>68845.735522755218</v>
      </c>
      <c r="E108" s="1">
        <f t="shared" si="15"/>
        <v>68845.735522755218</v>
      </c>
      <c r="F108" s="1">
        <f t="shared" si="16"/>
        <v>2321.0553411179358</v>
      </c>
      <c r="G108" s="1">
        <f t="shared" si="17"/>
        <v>2321.0553411179358</v>
      </c>
      <c r="H108" s="1">
        <f t="shared" si="18"/>
        <v>2321.0553411179358</v>
      </c>
      <c r="I108" s="1">
        <f t="shared" si="22"/>
        <v>1546.8464731741935</v>
      </c>
      <c r="J108" s="1">
        <f t="shared" si="23"/>
        <v>1546.8464731741935</v>
      </c>
      <c r="K108" s="1">
        <f t="shared" si="24"/>
        <v>247.49543570787097</v>
      </c>
      <c r="L108" s="1">
        <f t="shared" si="25"/>
        <v>247.49543570787097</v>
      </c>
      <c r="M108" s="1">
        <f t="shared" si="19"/>
        <v>4115.39725</v>
      </c>
      <c r="N108" s="1">
        <f t="shared" si="20"/>
        <v>4115.39725</v>
      </c>
    </row>
    <row r="109" spans="1:14" x14ac:dyDescent="0.25">
      <c r="A109">
        <f t="shared" si="13"/>
        <v>99</v>
      </c>
      <c r="B109" s="7">
        <f t="shared" si="14"/>
        <v>66466.158969413897</v>
      </c>
      <c r="C109" s="2">
        <v>99</v>
      </c>
      <c r="D109" s="1">
        <f t="shared" si="21"/>
        <v>66466.158969413897</v>
      </c>
      <c r="E109" s="1">
        <f t="shared" si="15"/>
        <v>66466.158969413897</v>
      </c>
      <c r="F109" s="1">
        <f t="shared" si="16"/>
        <v>2379.5765533413273</v>
      </c>
      <c r="G109" s="1">
        <f t="shared" si="17"/>
        <v>2379.5765533413273</v>
      </c>
      <c r="H109" s="1">
        <f t="shared" si="18"/>
        <v>2379.5765533413273</v>
      </c>
      <c r="I109" s="1">
        <f t="shared" si="22"/>
        <v>1496.3971522919589</v>
      </c>
      <c r="J109" s="1">
        <f t="shared" si="23"/>
        <v>1496.3971522919589</v>
      </c>
      <c r="K109" s="1">
        <f t="shared" si="24"/>
        <v>239.42354436671343</v>
      </c>
      <c r="L109" s="1">
        <f t="shared" si="25"/>
        <v>239.42354436671343</v>
      </c>
      <c r="M109" s="1">
        <f t="shared" si="19"/>
        <v>4115.39725</v>
      </c>
      <c r="N109" s="1">
        <f t="shared" si="20"/>
        <v>4115.39725</v>
      </c>
    </row>
    <row r="110" spans="1:14" x14ac:dyDescent="0.25">
      <c r="A110">
        <f t="shared" si="13"/>
        <v>100</v>
      </c>
      <c r="B110" s="7">
        <f t="shared" si="14"/>
        <v>64026.585697333059</v>
      </c>
      <c r="C110" s="2">
        <v>100</v>
      </c>
      <c r="D110" s="1">
        <f t="shared" si="21"/>
        <v>64026.585697333059</v>
      </c>
      <c r="E110" s="1">
        <f t="shared" si="15"/>
        <v>64026.585697333059</v>
      </c>
      <c r="F110" s="1">
        <f t="shared" si="16"/>
        <v>2439.5732720808401</v>
      </c>
      <c r="G110" s="1">
        <f t="shared" si="17"/>
        <v>2439.5732720808401</v>
      </c>
      <c r="H110" s="1">
        <f t="shared" si="18"/>
        <v>2439.5732720808401</v>
      </c>
      <c r="I110" s="1">
        <f t="shared" si="22"/>
        <v>1444.6758430337588</v>
      </c>
      <c r="J110" s="1">
        <f t="shared" si="23"/>
        <v>1444.6758430337588</v>
      </c>
      <c r="K110" s="1">
        <f t="shared" si="24"/>
        <v>231.14813488540142</v>
      </c>
      <c r="L110" s="1">
        <f t="shared" si="25"/>
        <v>231.14813488540142</v>
      </c>
      <c r="M110" s="1">
        <f t="shared" si="19"/>
        <v>4115.39725</v>
      </c>
      <c r="N110" s="1">
        <f t="shared" si="20"/>
        <v>4115.39725</v>
      </c>
    </row>
    <row r="111" spans="1:14" x14ac:dyDescent="0.25">
      <c r="A111">
        <f t="shared" si="13"/>
        <v>101</v>
      </c>
      <c r="B111" s="7">
        <f t="shared" si="14"/>
        <v>61525.502997768599</v>
      </c>
      <c r="C111" s="2">
        <v>101</v>
      </c>
      <c r="D111" s="1">
        <f t="shared" si="21"/>
        <v>61525.502997768599</v>
      </c>
      <c r="E111" s="1">
        <f t="shared" si="15"/>
        <v>61525.502997768599</v>
      </c>
      <c r="F111" s="1">
        <f t="shared" si="16"/>
        <v>2501.0826995644575</v>
      </c>
      <c r="G111" s="1">
        <f t="shared" si="17"/>
        <v>2501.0826995644575</v>
      </c>
      <c r="H111" s="1">
        <f t="shared" si="18"/>
        <v>2501.0826995644575</v>
      </c>
      <c r="I111" s="1">
        <f t="shared" si="22"/>
        <v>1391.6504745133989</v>
      </c>
      <c r="J111" s="1">
        <f t="shared" si="23"/>
        <v>1391.6504745133989</v>
      </c>
      <c r="K111" s="1">
        <f t="shared" si="24"/>
        <v>222.66407592214384</v>
      </c>
      <c r="L111" s="1">
        <f t="shared" si="25"/>
        <v>222.66407592214384</v>
      </c>
      <c r="M111" s="1">
        <f t="shared" si="19"/>
        <v>4115.39725</v>
      </c>
      <c r="N111" s="1">
        <f t="shared" si="20"/>
        <v>4115.39725</v>
      </c>
    </row>
    <row r="112" spans="1:14" x14ac:dyDescent="0.25">
      <c r="A112">
        <f t="shared" si="13"/>
        <v>102</v>
      </c>
      <c r="B112" s="7">
        <f t="shared" si="14"/>
        <v>58961.360021761546</v>
      </c>
      <c r="C112" s="2">
        <v>102</v>
      </c>
      <c r="D112" s="1">
        <f t="shared" si="21"/>
        <v>58961.360021761546</v>
      </c>
      <c r="E112" s="1">
        <f t="shared" si="15"/>
        <v>58961.360021761546</v>
      </c>
      <c r="F112" s="1">
        <f t="shared" si="16"/>
        <v>2564.1429760070555</v>
      </c>
      <c r="G112" s="1">
        <f t="shared" si="17"/>
        <v>2564.1429760070555</v>
      </c>
      <c r="H112" s="1">
        <f t="shared" si="18"/>
        <v>2564.1429760070555</v>
      </c>
      <c r="I112" s="1">
        <f t="shared" si="22"/>
        <v>1337.2881672352971</v>
      </c>
      <c r="J112" s="1">
        <f t="shared" si="23"/>
        <v>1337.2881672352971</v>
      </c>
      <c r="K112" s="1">
        <f t="shared" si="24"/>
        <v>213.96610675764754</v>
      </c>
      <c r="L112" s="1">
        <f t="shared" si="25"/>
        <v>213.96610675764754</v>
      </c>
      <c r="M112" s="1">
        <f t="shared" si="19"/>
        <v>4115.39725</v>
      </c>
      <c r="N112" s="1">
        <f t="shared" si="20"/>
        <v>4115.39725</v>
      </c>
    </row>
    <row r="113" spans="1:14" x14ac:dyDescent="0.25">
      <c r="A113">
        <f t="shared" si="13"/>
        <v>103</v>
      </c>
      <c r="B113" s="7">
        <f t="shared" si="14"/>
        <v>56332.566818501509</v>
      </c>
      <c r="C113" s="2">
        <v>103</v>
      </c>
      <c r="D113" s="1">
        <f t="shared" si="21"/>
        <v>56332.566818501509</v>
      </c>
      <c r="E113" s="1">
        <f t="shared" si="15"/>
        <v>56332.566818501509</v>
      </c>
      <c r="F113" s="1">
        <f t="shared" si="16"/>
        <v>2628.7932032600397</v>
      </c>
      <c r="G113" s="1">
        <f t="shared" si="17"/>
        <v>2628.7932032600397</v>
      </c>
      <c r="H113" s="1">
        <f t="shared" si="18"/>
        <v>2628.7932032600397</v>
      </c>
      <c r="I113" s="1">
        <f t="shared" si="22"/>
        <v>1281.555212706862</v>
      </c>
      <c r="J113" s="1">
        <f t="shared" si="23"/>
        <v>1281.555212706862</v>
      </c>
      <c r="K113" s="1">
        <f t="shared" si="24"/>
        <v>205.04883403309793</v>
      </c>
      <c r="L113" s="1">
        <f t="shared" si="25"/>
        <v>205.04883403309793</v>
      </c>
      <c r="M113" s="1">
        <f t="shared" si="19"/>
        <v>4115.39725</v>
      </c>
      <c r="N113" s="1">
        <f t="shared" si="20"/>
        <v>4115.39725</v>
      </c>
    </row>
    <row r="114" spans="1:14" x14ac:dyDescent="0.25">
      <c r="A114">
        <f t="shared" si="13"/>
        <v>104</v>
      </c>
      <c r="B114" s="7">
        <f t="shared" si="14"/>
        <v>53637.49334944423</v>
      </c>
      <c r="C114" s="2">
        <v>104</v>
      </c>
      <c r="D114" s="1">
        <f t="shared" si="21"/>
        <v>53637.49334944423</v>
      </c>
      <c r="E114" s="1">
        <f t="shared" si="15"/>
        <v>53637.49334944423</v>
      </c>
      <c r="F114" s="1">
        <f t="shared" si="16"/>
        <v>2695.0734690572763</v>
      </c>
      <c r="G114" s="1">
        <f t="shared" si="17"/>
        <v>2695.0734690572763</v>
      </c>
      <c r="H114" s="1">
        <f t="shared" si="18"/>
        <v>2695.0734690572763</v>
      </c>
      <c r="I114" s="1">
        <f t="shared" si="22"/>
        <v>1224.4170525368311</v>
      </c>
      <c r="J114" s="1">
        <f t="shared" si="23"/>
        <v>1224.4170525368311</v>
      </c>
      <c r="K114" s="1">
        <f t="shared" si="24"/>
        <v>195.90672840589298</v>
      </c>
      <c r="L114" s="1">
        <f t="shared" si="25"/>
        <v>195.90672840589298</v>
      </c>
      <c r="M114" s="1">
        <f t="shared" si="19"/>
        <v>4115.39725</v>
      </c>
      <c r="N114" s="1">
        <f t="shared" si="20"/>
        <v>4115.39725</v>
      </c>
    </row>
    <row r="115" spans="1:14" x14ac:dyDescent="0.25">
      <c r="A115">
        <f t="shared" si="13"/>
        <v>105</v>
      </c>
      <c r="B115" s="7">
        <f t="shared" si="14"/>
        <v>50874.4684775719</v>
      </c>
      <c r="C115" s="2">
        <v>105</v>
      </c>
      <c r="D115" s="1">
        <f t="shared" si="21"/>
        <v>50874.4684775719</v>
      </c>
      <c r="E115" s="1">
        <f t="shared" si="15"/>
        <v>50874.4684775719</v>
      </c>
      <c r="F115" s="1">
        <f t="shared" si="16"/>
        <v>2763.0248718723287</v>
      </c>
      <c r="G115" s="1">
        <f t="shared" si="17"/>
        <v>2763.0248718723287</v>
      </c>
      <c r="H115" s="1">
        <f t="shared" si="18"/>
        <v>2763.0248718723287</v>
      </c>
      <c r="I115" s="1">
        <f t="shared" si="22"/>
        <v>1165.8382570066135</v>
      </c>
      <c r="J115" s="1">
        <f t="shared" si="23"/>
        <v>1165.8382570066135</v>
      </c>
      <c r="K115" s="1">
        <f t="shared" si="24"/>
        <v>186.53412112105818</v>
      </c>
      <c r="L115" s="1">
        <f t="shared" si="25"/>
        <v>186.53412112105818</v>
      </c>
      <c r="M115" s="1">
        <f t="shared" si="19"/>
        <v>4115.39725</v>
      </c>
      <c r="N115" s="1">
        <f t="shared" si="20"/>
        <v>4115.39725</v>
      </c>
    </row>
    <row r="116" spans="1:14" x14ac:dyDescent="0.25">
      <c r="A116">
        <f t="shared" si="13"/>
        <v>106</v>
      </c>
      <c r="B116" s="7">
        <f t="shared" si="14"/>
        <v>48041.778931169465</v>
      </c>
      <c r="C116" s="2">
        <v>106</v>
      </c>
      <c r="D116" s="1">
        <f t="shared" si="21"/>
        <v>48041.778931169465</v>
      </c>
      <c r="E116" s="1">
        <f t="shared" si="15"/>
        <v>48041.778931169465</v>
      </c>
      <c r="F116" s="1">
        <f t="shared" si="16"/>
        <v>2832.6895464024374</v>
      </c>
      <c r="G116" s="1">
        <f t="shared" si="17"/>
        <v>2832.6895464024374</v>
      </c>
      <c r="H116" s="1">
        <f t="shared" si="18"/>
        <v>2832.6895464024374</v>
      </c>
      <c r="I116" s="1">
        <f t="shared" si="22"/>
        <v>1105.7825031013474</v>
      </c>
      <c r="J116" s="1">
        <f t="shared" si="23"/>
        <v>1105.7825031013474</v>
      </c>
      <c r="K116" s="1">
        <f t="shared" si="24"/>
        <v>176.92520049621558</v>
      </c>
      <c r="L116" s="1">
        <f t="shared" si="25"/>
        <v>176.92520049621558</v>
      </c>
      <c r="M116" s="1">
        <f t="shared" si="19"/>
        <v>4115.39725</v>
      </c>
      <c r="N116" s="1">
        <f t="shared" si="20"/>
        <v>4115.39725</v>
      </c>
    </row>
    <row r="117" spans="1:14" x14ac:dyDescent="0.25">
      <c r="A117">
        <f t="shared" si="13"/>
        <v>107</v>
      </c>
      <c r="B117" s="7">
        <f t="shared" si="14"/>
        <v>45137.668241474443</v>
      </c>
      <c r="C117" s="2">
        <v>107</v>
      </c>
      <c r="D117" s="1">
        <f t="shared" si="21"/>
        <v>45137.668241474443</v>
      </c>
      <c r="E117" s="1">
        <f t="shared" si="15"/>
        <v>45137.668241474443</v>
      </c>
      <c r="F117" s="1">
        <f t="shared" si="16"/>
        <v>2904.1106896950205</v>
      </c>
      <c r="G117" s="1">
        <f t="shared" si="17"/>
        <v>2904.1106896950205</v>
      </c>
      <c r="H117" s="1">
        <f t="shared" si="18"/>
        <v>2904.1106896950205</v>
      </c>
      <c r="I117" s="1">
        <f t="shared" si="22"/>
        <v>1044.2125519870513</v>
      </c>
      <c r="J117" s="1">
        <f t="shared" si="23"/>
        <v>1044.2125519870513</v>
      </c>
      <c r="K117" s="1">
        <f t="shared" si="24"/>
        <v>167.07400831792822</v>
      </c>
      <c r="L117" s="1">
        <f t="shared" si="25"/>
        <v>167.07400831792822</v>
      </c>
      <c r="M117" s="1">
        <f t="shared" si="19"/>
        <v>4115.39725</v>
      </c>
      <c r="N117" s="1">
        <f t="shared" si="20"/>
        <v>4115.39725</v>
      </c>
    </row>
    <row r="118" spans="1:14" x14ac:dyDescent="0.25">
      <c r="A118">
        <f t="shared" si="13"/>
        <v>108</v>
      </c>
      <c r="B118" s="7">
        <f t="shared" si="14"/>
        <v>42160.335653541522</v>
      </c>
      <c r="C118" s="2">
        <v>108</v>
      </c>
      <c r="D118" s="1">
        <f t="shared" si="21"/>
        <v>42160.335653541522</v>
      </c>
      <c r="E118" s="1">
        <f t="shared" si="15"/>
        <v>42160.335653541522</v>
      </c>
      <c r="F118" s="1">
        <f t="shared" si="16"/>
        <v>2977.3325879329168</v>
      </c>
      <c r="G118" s="1">
        <f t="shared" si="17"/>
        <v>2977.3325879329168</v>
      </c>
      <c r="H118" s="1">
        <f t="shared" si="18"/>
        <v>2977.3325879329168</v>
      </c>
      <c r="I118" s="1">
        <f t="shared" si="22"/>
        <v>981.09022591989924</v>
      </c>
      <c r="J118" s="1">
        <f t="shared" si="23"/>
        <v>981.09022591989924</v>
      </c>
      <c r="K118" s="1">
        <f t="shared" si="24"/>
        <v>156.97443614718389</v>
      </c>
      <c r="L118" s="1">
        <f t="shared" si="25"/>
        <v>156.97443614718389</v>
      </c>
      <c r="M118" s="1">
        <f t="shared" si="19"/>
        <v>4115.39725</v>
      </c>
      <c r="N118" s="1">
        <f t="shared" si="20"/>
        <v>4115.39725</v>
      </c>
    </row>
    <row r="119" spans="1:14" x14ac:dyDescent="0.25">
      <c r="A119">
        <f t="shared" si="13"/>
        <v>109</v>
      </c>
      <c r="B119" s="7">
        <f t="shared" si="14"/>
        <v>39107.935009646564</v>
      </c>
      <c r="C119" s="2">
        <v>109</v>
      </c>
      <c r="D119" s="1">
        <f t="shared" si="21"/>
        <v>39107.935009646564</v>
      </c>
      <c r="E119" s="1">
        <f t="shared" si="15"/>
        <v>39107.935009646564</v>
      </c>
      <c r="F119" s="1">
        <f t="shared" si="16"/>
        <v>3052.4006438949614</v>
      </c>
      <c r="G119" s="1">
        <f t="shared" si="17"/>
        <v>3052.4006438949614</v>
      </c>
      <c r="H119" s="1">
        <f t="shared" si="18"/>
        <v>3052.4006438949614</v>
      </c>
      <c r="I119" s="1">
        <f t="shared" si="22"/>
        <v>916.37638457330934</v>
      </c>
      <c r="J119" s="1">
        <f t="shared" si="23"/>
        <v>916.37638457330934</v>
      </c>
      <c r="K119" s="1">
        <f t="shared" si="24"/>
        <v>146.6202215317295</v>
      </c>
      <c r="L119" s="1">
        <f t="shared" si="25"/>
        <v>146.6202215317295</v>
      </c>
      <c r="M119" s="1">
        <f t="shared" si="19"/>
        <v>4115.39725</v>
      </c>
      <c r="N119" s="1">
        <f t="shared" si="20"/>
        <v>4115.39725</v>
      </c>
    </row>
    <row r="120" spans="1:14" x14ac:dyDescent="0.25">
      <c r="A120">
        <f t="shared" si="13"/>
        <v>110</v>
      </c>
      <c r="B120" s="7">
        <f t="shared" si="14"/>
        <v>35978.573604537632</v>
      </c>
      <c r="C120" s="2">
        <v>110</v>
      </c>
      <c r="D120" s="1">
        <f t="shared" si="21"/>
        <v>35978.573604537632</v>
      </c>
      <c r="E120" s="1">
        <f t="shared" si="15"/>
        <v>35978.573604537632</v>
      </c>
      <c r="F120" s="1">
        <f t="shared" si="16"/>
        <v>3129.3614051089344</v>
      </c>
      <c r="G120" s="1">
        <f t="shared" si="17"/>
        <v>3129.3614051089344</v>
      </c>
      <c r="H120" s="1">
        <f t="shared" si="18"/>
        <v>3129.3614051089344</v>
      </c>
      <c r="I120" s="1">
        <f t="shared" si="22"/>
        <v>850.03090076815988</v>
      </c>
      <c r="J120" s="1">
        <f t="shared" si="23"/>
        <v>850.03090076815988</v>
      </c>
      <c r="K120" s="1">
        <f t="shared" si="24"/>
        <v>136.00494412290558</v>
      </c>
      <c r="L120" s="1">
        <f t="shared" si="25"/>
        <v>136.00494412290558</v>
      </c>
      <c r="M120" s="1">
        <f t="shared" si="19"/>
        <v>4115.39725</v>
      </c>
      <c r="N120" s="1">
        <f t="shared" si="20"/>
        <v>4115.39725</v>
      </c>
    </row>
    <row r="121" spans="1:14" x14ac:dyDescent="0.25">
      <c r="A121">
        <f t="shared" si="13"/>
        <v>111</v>
      </c>
      <c r="B121" s="7">
        <f t="shared" si="14"/>
        <v>32770.311011823294</v>
      </c>
      <c r="C121" s="2">
        <v>111</v>
      </c>
      <c r="D121" s="1">
        <f t="shared" si="21"/>
        <v>32770.311011823294</v>
      </c>
      <c r="E121" s="1">
        <f t="shared" si="15"/>
        <v>32770.311011823294</v>
      </c>
      <c r="F121" s="1">
        <f t="shared" si="16"/>
        <v>3208.2625927143386</v>
      </c>
      <c r="G121" s="1">
        <f t="shared" si="17"/>
        <v>3208.2625927143386</v>
      </c>
      <c r="H121" s="1">
        <f t="shared" si="18"/>
        <v>3208.2625927143386</v>
      </c>
      <c r="I121" s="1">
        <f t="shared" si="22"/>
        <v>782.01263559108736</v>
      </c>
      <c r="J121" s="1">
        <f t="shared" si="23"/>
        <v>782.01263559108736</v>
      </c>
      <c r="K121" s="1">
        <f t="shared" si="24"/>
        <v>125.12202169457397</v>
      </c>
      <c r="L121" s="1">
        <f t="shared" si="25"/>
        <v>125.12202169457397</v>
      </c>
      <c r="M121" s="1">
        <f t="shared" si="19"/>
        <v>4115.39725</v>
      </c>
      <c r="N121" s="1">
        <f t="shared" si="20"/>
        <v>4115.39725</v>
      </c>
    </row>
    <row r="122" spans="1:14" x14ac:dyDescent="0.25">
      <c r="A122">
        <f t="shared" si="13"/>
        <v>112</v>
      </c>
      <c r="B122" s="7">
        <f t="shared" si="14"/>
        <v>29481.157880770403</v>
      </c>
      <c r="C122" s="2">
        <v>112</v>
      </c>
      <c r="D122" s="1">
        <f t="shared" si="21"/>
        <v>29481.157880770403</v>
      </c>
      <c r="E122" s="1">
        <f t="shared" si="15"/>
        <v>29481.157880770403</v>
      </c>
      <c r="F122" s="1">
        <f t="shared" si="16"/>
        <v>3289.1531310528926</v>
      </c>
      <c r="G122" s="1">
        <f t="shared" si="17"/>
        <v>3289.1531310528926</v>
      </c>
      <c r="H122" s="1">
        <f t="shared" si="18"/>
        <v>3289.1531310528926</v>
      </c>
      <c r="I122" s="1">
        <f t="shared" si="22"/>
        <v>712.27941288543764</v>
      </c>
      <c r="J122" s="1">
        <f t="shared" si="23"/>
        <v>712.27941288543764</v>
      </c>
      <c r="K122" s="1">
        <f t="shared" si="24"/>
        <v>113.96470606167003</v>
      </c>
      <c r="L122" s="1">
        <f t="shared" si="25"/>
        <v>113.96470606167003</v>
      </c>
      <c r="M122" s="1">
        <f t="shared" si="19"/>
        <v>4115.39725</v>
      </c>
      <c r="N122" s="1">
        <f t="shared" si="20"/>
        <v>4115.39725</v>
      </c>
    </row>
    <row r="123" spans="1:14" x14ac:dyDescent="0.25">
      <c r="A123">
        <f t="shared" si="13"/>
        <v>113</v>
      </c>
      <c r="B123" s="7">
        <f t="shared" si="14"/>
        <v>26109.074702765305</v>
      </c>
      <c r="C123" s="2">
        <v>113</v>
      </c>
      <c r="D123" s="1">
        <f t="shared" si="21"/>
        <v>26109.074702765305</v>
      </c>
      <c r="E123" s="1">
        <f t="shared" si="15"/>
        <v>26109.074702765305</v>
      </c>
      <c r="F123" s="1">
        <f t="shared" si="16"/>
        <v>3372.0831780050989</v>
      </c>
      <c r="G123" s="1">
        <f t="shared" si="17"/>
        <v>3372.0831780050989</v>
      </c>
      <c r="H123" s="1">
        <f t="shared" si="18"/>
        <v>3372.0831780050989</v>
      </c>
      <c r="I123" s="1">
        <f t="shared" si="22"/>
        <v>640.78799309905264</v>
      </c>
      <c r="J123" s="1">
        <f t="shared" si="23"/>
        <v>640.78799309905264</v>
      </c>
      <c r="K123" s="1">
        <f t="shared" si="24"/>
        <v>102.52607889584843</v>
      </c>
      <c r="L123" s="1">
        <f t="shared" si="25"/>
        <v>102.52607889584843</v>
      </c>
      <c r="M123" s="1">
        <f t="shared" si="19"/>
        <v>4115.39725</v>
      </c>
      <c r="N123" s="1">
        <f t="shared" si="20"/>
        <v>4115.39725</v>
      </c>
    </row>
    <row r="124" spans="1:14" x14ac:dyDescent="0.25">
      <c r="A124">
        <f t="shared" si="13"/>
        <v>114</v>
      </c>
      <c r="B124" s="7">
        <f t="shared" si="14"/>
        <v>22651.970546673609</v>
      </c>
      <c r="C124" s="2">
        <v>114</v>
      </c>
      <c r="D124" s="1">
        <f t="shared" si="21"/>
        <v>22651.970546673609</v>
      </c>
      <c r="E124" s="1">
        <f t="shared" si="15"/>
        <v>22651.970546673609</v>
      </c>
      <c r="F124" s="1">
        <f t="shared" si="16"/>
        <v>3457.1041560916956</v>
      </c>
      <c r="G124" s="1">
        <f t="shared" si="17"/>
        <v>3457.1041560916956</v>
      </c>
      <c r="H124" s="1">
        <f t="shared" si="18"/>
        <v>3457.1041560916956</v>
      </c>
      <c r="I124" s="1">
        <f t="shared" si="22"/>
        <v>567.49404647267625</v>
      </c>
      <c r="J124" s="1">
        <f t="shared" si="23"/>
        <v>567.49404647267625</v>
      </c>
      <c r="K124" s="1">
        <f t="shared" si="24"/>
        <v>90.799047435628196</v>
      </c>
      <c r="L124" s="1">
        <f t="shared" si="25"/>
        <v>90.799047435628196</v>
      </c>
      <c r="M124" s="1">
        <f t="shared" si="19"/>
        <v>4115.39725</v>
      </c>
      <c r="N124" s="1">
        <f t="shared" si="20"/>
        <v>4115.39725</v>
      </c>
    </row>
    <row r="125" spans="1:14" x14ac:dyDescent="0.25">
      <c r="A125">
        <f t="shared" si="13"/>
        <v>115</v>
      </c>
      <c r="B125" s="7">
        <f t="shared" si="14"/>
        <v>19107.70176231434</v>
      </c>
      <c r="C125" s="2">
        <v>115</v>
      </c>
      <c r="D125" s="1">
        <f t="shared" si="21"/>
        <v>19107.70176231434</v>
      </c>
      <c r="E125" s="1">
        <f t="shared" si="15"/>
        <v>19107.70176231434</v>
      </c>
      <c r="F125" s="1">
        <f t="shared" si="16"/>
        <v>3544.2687843592698</v>
      </c>
      <c r="G125" s="1">
        <f t="shared" si="17"/>
        <v>3544.2687843592698</v>
      </c>
      <c r="H125" s="1">
        <f t="shared" si="18"/>
        <v>3544.2687843592698</v>
      </c>
      <c r="I125" s="1">
        <f t="shared" si="22"/>
        <v>492.35212555235375</v>
      </c>
      <c r="J125" s="1">
        <f t="shared" si="23"/>
        <v>492.35212555235375</v>
      </c>
      <c r="K125" s="1">
        <f t="shared" si="24"/>
        <v>78.7763400883766</v>
      </c>
      <c r="L125" s="1">
        <f t="shared" si="25"/>
        <v>78.7763400883766</v>
      </c>
      <c r="M125" s="1">
        <f t="shared" si="19"/>
        <v>4115.39725</v>
      </c>
      <c r="N125" s="1">
        <f t="shared" si="20"/>
        <v>4115.39725</v>
      </c>
    </row>
    <row r="126" spans="1:14" x14ac:dyDescent="0.25">
      <c r="A126">
        <f t="shared" si="13"/>
        <v>116</v>
      </c>
      <c r="B126" s="7">
        <f t="shared" si="14"/>
        <v>15474.070651244529</v>
      </c>
      <c r="C126" s="2">
        <v>116</v>
      </c>
      <c r="D126" s="1">
        <f t="shared" si="21"/>
        <v>15474.070651244529</v>
      </c>
      <c r="E126" s="1">
        <f t="shared" si="15"/>
        <v>15474.070651244529</v>
      </c>
      <c r="F126" s="1">
        <f t="shared" si="16"/>
        <v>3633.6311110698125</v>
      </c>
      <c r="G126" s="1">
        <f t="shared" si="17"/>
        <v>3633.6311110698125</v>
      </c>
      <c r="H126" s="1">
        <f t="shared" si="18"/>
        <v>3633.6311110698125</v>
      </c>
      <c r="I126" s="1">
        <f t="shared" si="22"/>
        <v>415.31563700878212</v>
      </c>
      <c r="J126" s="1">
        <f t="shared" si="23"/>
        <v>415.31563700878212</v>
      </c>
      <c r="K126" s="1">
        <f t="shared" si="24"/>
        <v>66.450501921405134</v>
      </c>
      <c r="L126" s="1">
        <f t="shared" si="25"/>
        <v>66.450501921405134</v>
      </c>
      <c r="M126" s="1">
        <f t="shared" si="19"/>
        <v>4115.39725</v>
      </c>
      <c r="N126" s="1">
        <f t="shared" si="20"/>
        <v>4115.39725</v>
      </c>
    </row>
    <row r="127" spans="1:14" x14ac:dyDescent="0.25">
      <c r="A127">
        <f t="shared" si="13"/>
        <v>117</v>
      </c>
      <c r="B127" s="7">
        <f t="shared" si="14"/>
        <v>11748.824104030045</v>
      </c>
      <c r="C127" s="2">
        <v>117</v>
      </c>
      <c r="D127" s="1">
        <f t="shared" si="21"/>
        <v>11748.824104030045</v>
      </c>
      <c r="E127" s="1">
        <f t="shared" si="15"/>
        <v>11748.824104030045</v>
      </c>
      <c r="F127" s="1">
        <f t="shared" si="16"/>
        <v>3725.2465472144831</v>
      </c>
      <c r="G127" s="1">
        <f t="shared" si="17"/>
        <v>3725.2465472144831</v>
      </c>
      <c r="H127" s="1">
        <f t="shared" si="18"/>
        <v>3725.2465472144831</v>
      </c>
      <c r="I127" s="1">
        <f t="shared" si="22"/>
        <v>336.33681274613548</v>
      </c>
      <c r="J127" s="1">
        <f t="shared" si="23"/>
        <v>336.33681274613548</v>
      </c>
      <c r="K127" s="1">
        <f t="shared" si="24"/>
        <v>53.813890039381675</v>
      </c>
      <c r="L127" s="1">
        <f t="shared" si="25"/>
        <v>53.813890039381675</v>
      </c>
      <c r="M127" s="1">
        <f t="shared" si="19"/>
        <v>4115.39725</v>
      </c>
      <c r="N127" s="1">
        <f t="shared" si="20"/>
        <v>4115.39725</v>
      </c>
    </row>
    <row r="128" spans="1:14" x14ac:dyDescent="0.25">
      <c r="A128">
        <f t="shared" si="13"/>
        <v>118</v>
      </c>
      <c r="B128" s="7">
        <f t="shared" si="14"/>
        <v>7929.6522031576897</v>
      </c>
      <c r="C128" s="2">
        <v>118</v>
      </c>
      <c r="D128" s="1">
        <f t="shared" si="21"/>
        <v>7929.6522031576897</v>
      </c>
      <c r="E128" s="1">
        <f t="shared" si="15"/>
        <v>7929.6522031576897</v>
      </c>
      <c r="F128" s="1">
        <f t="shared" si="16"/>
        <v>3819.1719008723558</v>
      </c>
      <c r="G128" s="1">
        <f t="shared" si="17"/>
        <v>3819.1719008723558</v>
      </c>
      <c r="H128" s="1">
        <f t="shared" si="18"/>
        <v>3819.1719008723558</v>
      </c>
      <c r="I128" s="1">
        <f t="shared" si="22"/>
        <v>255.36668028245208</v>
      </c>
      <c r="J128" s="1">
        <f t="shared" si="23"/>
        <v>255.36668028245208</v>
      </c>
      <c r="K128" s="1">
        <f t="shared" si="24"/>
        <v>40.858668845192334</v>
      </c>
      <c r="L128" s="1">
        <f t="shared" si="25"/>
        <v>40.858668845192334</v>
      </c>
      <c r="M128" s="1">
        <f t="shared" si="19"/>
        <v>4115.39725</v>
      </c>
      <c r="N128" s="1">
        <f t="shared" si="20"/>
        <v>4115.39725</v>
      </c>
    </row>
    <row r="129" spans="1:14" x14ac:dyDescent="0.25">
      <c r="A129">
        <f t="shared" si="13"/>
        <v>119</v>
      </c>
      <c r="B129" s="7">
        <f t="shared" si="14"/>
        <v>4014.1867907222208</v>
      </c>
      <c r="C129" s="2">
        <v>119</v>
      </c>
      <c r="D129" s="1">
        <f t="shared" si="21"/>
        <v>4014.1867907222208</v>
      </c>
      <c r="E129" s="1">
        <f t="shared" si="15"/>
        <v>4014.1867907222208</v>
      </c>
      <c r="F129" s="1">
        <f t="shared" si="16"/>
        <v>3915.4654124354688</v>
      </c>
      <c r="G129" s="1">
        <f t="shared" si="17"/>
        <v>3915.4654124354688</v>
      </c>
      <c r="H129" s="1">
        <f t="shared" si="18"/>
        <v>3915.4654124354688</v>
      </c>
      <c r="I129" s="1">
        <f t="shared" si="22"/>
        <v>172.35503238321635</v>
      </c>
      <c r="J129" s="1">
        <f t="shared" si="23"/>
        <v>172.35503238321635</v>
      </c>
      <c r="K129" s="1">
        <f t="shared" si="24"/>
        <v>27.576805181314619</v>
      </c>
      <c r="L129" s="1">
        <f t="shared" si="25"/>
        <v>27.576805181314619</v>
      </c>
      <c r="M129" s="1">
        <f t="shared" si="19"/>
        <v>4115.39725</v>
      </c>
      <c r="N129" s="1">
        <f t="shared" si="20"/>
        <v>4115.39725</v>
      </c>
    </row>
    <row r="130" spans="1:14" x14ac:dyDescent="0.25">
      <c r="A130">
        <f t="shared" si="13"/>
        <v>120</v>
      </c>
      <c r="B130" s="7" t="str">
        <f t="shared" si="14"/>
        <v/>
      </c>
      <c r="C130" s="2">
        <v>120</v>
      </c>
      <c r="D130" s="1" t="str">
        <f t="shared" si="21"/>
        <v/>
      </c>
      <c r="E130" s="1">
        <f t="shared" si="15"/>
        <v>2.1645973902195692E-10</v>
      </c>
      <c r="F130" s="1">
        <f t="shared" si="16"/>
        <v>4014.1867907222208</v>
      </c>
      <c r="G130" s="1">
        <f t="shared" si="17"/>
        <v>4014.1867907220044</v>
      </c>
      <c r="H130" s="1">
        <f t="shared" si="18"/>
        <v>4014.1867907220044</v>
      </c>
      <c r="I130" s="1">
        <f t="shared" si="22"/>
        <v>87.25039592930672</v>
      </c>
      <c r="J130" s="1">
        <f t="shared" si="23"/>
        <v>87.25039592930672</v>
      </c>
      <c r="K130" s="1">
        <f t="shared" si="24"/>
        <v>13.960063348689076</v>
      </c>
      <c r="L130" s="1">
        <f t="shared" si="25"/>
        <v>13.960063348689076</v>
      </c>
      <c r="M130" s="1">
        <f t="shared" si="19"/>
        <v>4115.3972500002164</v>
      </c>
      <c r="N130" s="1">
        <f t="shared" si="20"/>
        <v>4115.39725</v>
      </c>
    </row>
  </sheetData>
  <mergeCells count="1">
    <mergeCell ref="Q3:R3"/>
  </mergeCells>
  <dataValidations count="1">
    <dataValidation type="list" allowBlank="1" showInputMessage="1" showErrorMessage="1" sqref="D4">
      <formula1>$XFC$1:$XFC$6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zoomScale="115" zoomScaleNormal="115" workbookViewId="0">
      <selection activeCell="D4" sqref="D4"/>
    </sheetView>
  </sheetViews>
  <sheetFormatPr baseColWidth="10" defaultRowHeight="15" x14ac:dyDescent="0.25"/>
  <cols>
    <col min="1" max="1" width="15.5703125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24</v>
      </c>
      <c r="XFD1" s="12">
        <v>6.0909357752366916E-2</v>
      </c>
    </row>
    <row r="2" spans="1:19 16383:16384" x14ac:dyDescent="0.25">
      <c r="XFC2">
        <v>36</v>
      </c>
      <c r="XFD2" s="12">
        <v>5.9624008292789028E-2</v>
      </c>
    </row>
    <row r="3" spans="1:19 16383:16384" x14ac:dyDescent="0.25">
      <c r="A3" s="14" t="s">
        <v>4</v>
      </c>
      <c r="B3" s="15"/>
      <c r="C3" s="16"/>
      <c r="D3" s="17">
        <v>100000</v>
      </c>
      <c r="Q3" s="33" t="s">
        <v>27</v>
      </c>
      <c r="R3" s="33"/>
      <c r="XFC3">
        <v>48</v>
      </c>
      <c r="XFD3" s="12">
        <v>5.7990717621738144E-2</v>
      </c>
    </row>
    <row r="4" spans="1:19 16383:16384" ht="15.75" x14ac:dyDescent="0.25">
      <c r="A4" s="14" t="s">
        <v>36</v>
      </c>
      <c r="B4" s="15"/>
      <c r="C4" s="16"/>
      <c r="D4" s="18">
        <v>96</v>
      </c>
      <c r="F4" s="11"/>
      <c r="I4" s="3" t="s">
        <v>7</v>
      </c>
      <c r="K4" s="9">
        <f>VLOOKUP(D4,$XFC$1:$XFD$8,2,0)</f>
        <v>5.2441629316315706E-2</v>
      </c>
      <c r="Q4" s="24" t="s">
        <v>30</v>
      </c>
      <c r="R4" s="25">
        <f>D3</f>
        <v>100000</v>
      </c>
      <c r="XFC4">
        <v>72</v>
      </c>
      <c r="XFD4" s="12">
        <v>5.4935264225178804E-2</v>
      </c>
    </row>
    <row r="5" spans="1:19 16383:16384" ht="15.75" x14ac:dyDescent="0.25">
      <c r="A5" s="14" t="s">
        <v>5</v>
      </c>
      <c r="B5" s="15"/>
      <c r="C5" s="16"/>
      <c r="D5" s="19">
        <f>-PMT(K4/2,D4,D3,,0)</f>
        <v>2860.4900000000184</v>
      </c>
      <c r="I5" s="3" t="s">
        <v>8</v>
      </c>
      <c r="J5" s="21"/>
      <c r="K5" s="9">
        <f>K4/1.16</f>
        <v>4.5208301134754922E-2</v>
      </c>
      <c r="Q5" s="18" t="s">
        <v>34</v>
      </c>
      <c r="R5" s="26">
        <f>D6</f>
        <v>274607.04000000178</v>
      </c>
      <c r="XFC5">
        <v>96</v>
      </c>
      <c r="XFD5" s="12">
        <v>5.2441629316315706E-2</v>
      </c>
    </row>
    <row r="6" spans="1:19 16383:16384" ht="15.75" x14ac:dyDescent="0.25">
      <c r="A6" s="14" t="s">
        <v>6</v>
      </c>
      <c r="B6" s="15"/>
      <c r="C6" s="16"/>
      <c r="D6" s="20">
        <f>D4*D5</f>
        <v>274607.04000000178</v>
      </c>
      <c r="I6" s="22" t="s">
        <v>28</v>
      </c>
      <c r="J6" s="16"/>
      <c r="K6" s="23">
        <f>(D6-D3)/D3/(D4/2)</f>
        <v>3.6376466666667037E-2</v>
      </c>
      <c r="Q6" s="24" t="s">
        <v>31</v>
      </c>
      <c r="R6" s="25">
        <f>D5</f>
        <v>2860.4900000000184</v>
      </c>
      <c r="XFC6">
        <v>120</v>
      </c>
      <c r="XFD6" s="12">
        <v>5.0430998704414254E-2</v>
      </c>
    </row>
    <row r="7" spans="1:19 16383:16384" ht="15.75" x14ac:dyDescent="0.25">
      <c r="E7" s="1"/>
      <c r="I7" s="3" t="s">
        <v>14</v>
      </c>
      <c r="K7" s="9">
        <f>K6/1.16</f>
        <v>3.1359022988506069E-2</v>
      </c>
      <c r="Q7" s="18" t="s">
        <v>17</v>
      </c>
      <c r="R7" s="26">
        <f>SUM(O10:O133)</f>
        <v>0</v>
      </c>
      <c r="S7" s="1"/>
    </row>
    <row r="8" spans="1:19 16383:16384" ht="15.75" x14ac:dyDescent="0.25">
      <c r="E8" s="1"/>
      <c r="Q8" s="24" t="s">
        <v>29</v>
      </c>
      <c r="R8" s="27">
        <f>D4</f>
        <v>96</v>
      </c>
      <c r="S8"/>
    </row>
    <row r="9" spans="1:19 16383:16384" ht="30" x14ac:dyDescent="0.25">
      <c r="A9" s="14" t="s">
        <v>0</v>
      </c>
      <c r="B9" s="14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8" t="s">
        <v>20</v>
      </c>
      <c r="R9" s="28">
        <f>IFERROR(VLOOKUP("",$B$9:$C$130,2,0),MAX($C:$C))</f>
        <v>96</v>
      </c>
      <c r="S9"/>
    </row>
    <row r="10" spans="1:19 16383:16384" ht="15.75" x14ac:dyDescent="0.25">
      <c r="A10">
        <f t="shared" ref="A10:A41" si="0">IF(C10&lt;=$R$9,C10,"")</f>
        <v>0</v>
      </c>
      <c r="B10" s="7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5"/>
      <c r="M10" s="5"/>
      <c r="N10" s="1"/>
      <c r="Q10" s="24" t="s">
        <v>16</v>
      </c>
      <c r="R10" s="29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99761.591465815771</v>
      </c>
      <c r="C11" s="2">
        <v>1</v>
      </c>
      <c r="D11" s="1">
        <f>IFERROR(IF(E11&gt;=0.1,E10-H11-O11,""),"")</f>
        <v>99761.591465815771</v>
      </c>
      <c r="E11" s="1">
        <f t="shared" ref="E11:E70" si="2">E10-H11-O11</f>
        <v>99761.591465815771</v>
      </c>
      <c r="F11" s="1">
        <f t="shared" ref="F11:F42" si="3">IFERROR(IF(A11&lt;$R$9,IFERROR(IF(H11&gt;=0,N11-J11-L11,""),""),IF(A11=$R$9,D10,"")),"")</f>
        <v>238.40853418423308</v>
      </c>
      <c r="G11" s="1">
        <f t="shared" ref="G11:G70" si="4">IFERROR(IF(H11&gt;=0,N11-J11-L11,""),"")</f>
        <v>238.40853418423308</v>
      </c>
      <c r="H11" s="1">
        <f t="shared" ref="H11:H70" si="5">N11-J11-L11</f>
        <v>238.40853418423308</v>
      </c>
      <c r="I11" s="1">
        <f>IFERROR(IF(J11&gt;=0,D10*$K$5/2,""),"")</f>
        <v>2260.415056737746</v>
      </c>
      <c r="J11" s="1">
        <f>D10*$K$5/2</f>
        <v>2260.415056737746</v>
      </c>
      <c r="K11" s="1">
        <f>IFERROR(IF(L11&gt;=0,I11*16%,""),"")</f>
        <v>361.66640907803935</v>
      </c>
      <c r="L11" s="1">
        <f>J11*16%</f>
        <v>361.66640907803935</v>
      </c>
      <c r="M11" s="1">
        <f t="shared" ref="M11:M42" si="6">IFERROR(IF(A11&lt;$R$9,N11,F11+I11+K11),"")</f>
        <v>2860.4900000000184</v>
      </c>
      <c r="N11" s="1">
        <f t="shared" ref="N11:N74" si="7">$D$5</f>
        <v>2860.4900000000184</v>
      </c>
      <c r="P11" s="1"/>
      <c r="Q11" s="18" t="s">
        <v>15</v>
      </c>
      <c r="R11" s="26">
        <f>(R17-D3)/1.16</f>
        <v>150523.31034482922</v>
      </c>
      <c r="S11"/>
    </row>
    <row r="12" spans="1:19 16383:16384" ht="15.75" x14ac:dyDescent="0.25">
      <c r="A12">
        <f t="shared" si="0"/>
        <v>2</v>
      </c>
      <c r="B12" s="7">
        <f t="shared" si="1"/>
        <v>99516.931665643773</v>
      </c>
      <c r="C12" s="2">
        <v>2</v>
      </c>
      <c r="D12" s="1">
        <f t="shared" ref="D12:D70" si="8">IFERROR(IF(E12&gt;=0.1,E11-H12-O12,""),"")</f>
        <v>99516.931665643773</v>
      </c>
      <c r="E12" s="1">
        <f t="shared" si="2"/>
        <v>99516.931665643773</v>
      </c>
      <c r="F12" s="1">
        <f t="shared" si="3"/>
        <v>244.6598001720007</v>
      </c>
      <c r="G12" s="1">
        <f t="shared" si="4"/>
        <v>244.6598001720007</v>
      </c>
      <c r="H12" s="1">
        <f t="shared" si="5"/>
        <v>244.6598001720007</v>
      </c>
      <c r="I12" s="1">
        <f t="shared" ref="I12:I75" si="9">IFERROR(IF(J12&gt;=0,D11*$K$5/2,""),"")</f>
        <v>2255.026034334498</v>
      </c>
      <c r="J12" s="1">
        <f t="shared" ref="J12:J75" si="10">D11*$K$5/2</f>
        <v>2255.026034334498</v>
      </c>
      <c r="K12" s="1">
        <f t="shared" ref="K12:K70" si="11">IFERROR(IF(L12&gt;=0,I12*16%,""),"")</f>
        <v>360.80416549351969</v>
      </c>
      <c r="L12" s="1">
        <f t="shared" ref="L12:L70" si="12">J12*16%</f>
        <v>360.80416549351969</v>
      </c>
      <c r="M12" s="1">
        <f t="shared" si="6"/>
        <v>2860.4900000000184</v>
      </c>
      <c r="N12" s="1">
        <f t="shared" si="7"/>
        <v>2860.4900000000184</v>
      </c>
      <c r="P12" s="1"/>
      <c r="Q12" s="24" t="s">
        <v>22</v>
      </c>
      <c r="R12" s="25">
        <f>(D6-D3)/1.16</f>
        <v>150523.31034482914</v>
      </c>
      <c r="S12"/>
    </row>
    <row r="13" spans="1:19 16383:16384" ht="15.75" x14ac:dyDescent="0.25">
      <c r="A13">
        <f t="shared" si="0"/>
        <v>3</v>
      </c>
      <c r="B13" s="7">
        <f t="shared" si="1"/>
        <v>99265.856686197163</v>
      </c>
      <c r="C13" s="2">
        <v>3</v>
      </c>
      <c r="D13" s="1">
        <f t="shared" si="8"/>
        <v>99265.856686197163</v>
      </c>
      <c r="E13" s="1">
        <f t="shared" si="2"/>
        <v>99265.856686197163</v>
      </c>
      <c r="F13" s="1">
        <f t="shared" si="3"/>
        <v>251.07497944661236</v>
      </c>
      <c r="G13" s="1">
        <f t="shared" si="4"/>
        <v>251.07497944661236</v>
      </c>
      <c r="H13" s="1">
        <f t="shared" si="5"/>
        <v>251.07497944661236</v>
      </c>
      <c r="I13" s="1">
        <f t="shared" si="9"/>
        <v>2249.4957073736259</v>
      </c>
      <c r="J13" s="1">
        <f t="shared" si="10"/>
        <v>2249.4957073736259</v>
      </c>
      <c r="K13" s="1">
        <f t="shared" si="11"/>
        <v>359.91931317978015</v>
      </c>
      <c r="L13" s="1">
        <f t="shared" si="12"/>
        <v>359.91931317978015</v>
      </c>
      <c r="M13" s="1">
        <f t="shared" si="6"/>
        <v>2860.4900000000184</v>
      </c>
      <c r="N13" s="1">
        <f t="shared" si="7"/>
        <v>2860.4900000000184</v>
      </c>
      <c r="O13" s="13"/>
      <c r="P13" s="1"/>
      <c r="Q13" s="14" t="s">
        <v>32</v>
      </c>
      <c r="R13" s="30">
        <f>R12-R11</f>
        <v>0</v>
      </c>
      <c r="S13"/>
    </row>
    <row r="14" spans="1:19 16383:16384" ht="15.75" x14ac:dyDescent="0.25">
      <c r="A14">
        <f t="shared" si="0"/>
        <v>4</v>
      </c>
      <c r="B14" s="7">
        <f t="shared" si="1"/>
        <v>99008.198316249182</v>
      </c>
      <c r="C14" s="2">
        <v>4</v>
      </c>
      <c r="D14" s="1">
        <f t="shared" si="8"/>
        <v>99008.198316249182</v>
      </c>
      <c r="E14" s="1">
        <f t="shared" si="2"/>
        <v>99008.198316249182</v>
      </c>
      <c r="F14" s="1">
        <f t="shared" si="3"/>
        <v>257.65836994798298</v>
      </c>
      <c r="G14" s="1">
        <f t="shared" si="4"/>
        <v>257.65836994798298</v>
      </c>
      <c r="H14" s="1">
        <f t="shared" si="5"/>
        <v>257.65836994798298</v>
      </c>
      <c r="I14" s="1">
        <f t="shared" si="9"/>
        <v>2243.8203707345133</v>
      </c>
      <c r="J14" s="1">
        <f t="shared" si="10"/>
        <v>2243.8203707345133</v>
      </c>
      <c r="K14" s="1">
        <f t="shared" si="11"/>
        <v>359.01125931752216</v>
      </c>
      <c r="L14" s="1">
        <f t="shared" si="12"/>
        <v>359.01125931752216</v>
      </c>
      <c r="M14" s="1">
        <f t="shared" si="6"/>
        <v>2860.4900000000184</v>
      </c>
      <c r="N14" s="1">
        <f t="shared" si="7"/>
        <v>2860.4900000000184</v>
      </c>
      <c r="P14" s="1"/>
      <c r="Q14" s="31" t="s">
        <v>21</v>
      </c>
      <c r="R14" s="26">
        <f>SUM(K10:K130)</f>
        <v>24083.729655172676</v>
      </c>
      <c r="S14" s="10"/>
    </row>
    <row r="15" spans="1:19 16383:16384" ht="15.75" x14ac:dyDescent="0.25">
      <c r="A15">
        <f t="shared" si="0"/>
        <v>5</v>
      </c>
      <c r="B15" s="7">
        <f t="shared" si="1"/>
        <v>98743.783933937666</v>
      </c>
      <c r="C15" s="2">
        <v>5</v>
      </c>
      <c r="D15" s="1">
        <f t="shared" si="8"/>
        <v>98743.783933937666</v>
      </c>
      <c r="E15" s="1">
        <f t="shared" si="2"/>
        <v>98743.783933937666</v>
      </c>
      <c r="F15" s="1">
        <f t="shared" si="3"/>
        <v>264.41438231151187</v>
      </c>
      <c r="G15" s="1">
        <f t="shared" si="4"/>
        <v>264.41438231151187</v>
      </c>
      <c r="H15" s="1">
        <f t="shared" si="5"/>
        <v>264.41438231151187</v>
      </c>
      <c r="I15" s="1">
        <f t="shared" si="9"/>
        <v>2237.9962221452643</v>
      </c>
      <c r="J15" s="1">
        <f t="shared" si="10"/>
        <v>2237.9962221452643</v>
      </c>
      <c r="K15" s="1">
        <f t="shared" si="11"/>
        <v>358.0793955432423</v>
      </c>
      <c r="L15" s="1">
        <f t="shared" si="12"/>
        <v>358.0793955432423</v>
      </c>
      <c r="M15" s="1">
        <f t="shared" si="6"/>
        <v>2860.4900000000184</v>
      </c>
      <c r="N15" s="1">
        <f t="shared" si="7"/>
        <v>2860.4900000000184</v>
      </c>
      <c r="P15" s="1"/>
      <c r="Q15" s="24" t="s">
        <v>23</v>
      </c>
      <c r="R15" s="25">
        <f>R12*16%</f>
        <v>24083.729655172661</v>
      </c>
    </row>
    <row r="16" spans="1:19 16383:16384" ht="15.75" x14ac:dyDescent="0.25">
      <c r="A16">
        <f t="shared" si="0"/>
        <v>6</v>
      </c>
      <c r="B16" s="7">
        <f t="shared" si="1"/>
        <v>98472.436391114607</v>
      </c>
      <c r="C16" s="2">
        <v>6</v>
      </c>
      <c r="D16" s="1">
        <f t="shared" si="8"/>
        <v>98472.436391114607</v>
      </c>
      <c r="E16" s="1">
        <f t="shared" si="2"/>
        <v>98472.436391114607</v>
      </c>
      <c r="F16" s="1">
        <f t="shared" si="3"/>
        <v>271.3475428230534</v>
      </c>
      <c r="G16" s="1">
        <f t="shared" si="4"/>
        <v>271.3475428230534</v>
      </c>
      <c r="H16" s="1">
        <f t="shared" si="5"/>
        <v>271.3475428230534</v>
      </c>
      <c r="I16" s="1">
        <f t="shared" si="9"/>
        <v>2232.0193596353147</v>
      </c>
      <c r="J16" s="1">
        <f t="shared" si="10"/>
        <v>2232.0193596353147</v>
      </c>
      <c r="K16" s="1">
        <f t="shared" si="11"/>
        <v>357.12309754165034</v>
      </c>
      <c r="L16" s="1">
        <f t="shared" si="12"/>
        <v>357.12309754165034</v>
      </c>
      <c r="M16" s="1">
        <f t="shared" si="6"/>
        <v>2860.4900000000184</v>
      </c>
      <c r="N16" s="1">
        <f t="shared" si="7"/>
        <v>2860.4900000000184</v>
      </c>
      <c r="P16" s="1"/>
      <c r="Q16" s="32" t="s">
        <v>33</v>
      </c>
      <c r="R16" s="30">
        <f>R15-R14</f>
        <v>0</v>
      </c>
    </row>
    <row r="17" spans="1:20" ht="15.75" x14ac:dyDescent="0.25">
      <c r="A17">
        <f t="shared" si="0"/>
        <v>7</v>
      </c>
      <c r="B17" s="7">
        <f t="shared" si="1"/>
        <v>98193.973894663242</v>
      </c>
      <c r="C17" s="2">
        <v>7</v>
      </c>
      <c r="D17" s="1">
        <f t="shared" si="8"/>
        <v>98193.973894663242</v>
      </c>
      <c r="E17" s="1">
        <f t="shared" si="2"/>
        <v>98193.973894663242</v>
      </c>
      <c r="F17" s="1">
        <f t="shared" si="3"/>
        <v>278.46249645136339</v>
      </c>
      <c r="G17" s="1">
        <f t="shared" si="4"/>
        <v>278.46249645136339</v>
      </c>
      <c r="H17" s="1">
        <f t="shared" si="5"/>
        <v>278.46249645136339</v>
      </c>
      <c r="I17" s="1">
        <f t="shared" si="9"/>
        <v>2225.8857789212543</v>
      </c>
      <c r="J17" s="1">
        <f t="shared" si="10"/>
        <v>2225.8857789212543</v>
      </c>
      <c r="K17" s="1">
        <f t="shared" si="11"/>
        <v>356.14172462740072</v>
      </c>
      <c r="L17" s="1">
        <f t="shared" si="12"/>
        <v>356.14172462740072</v>
      </c>
      <c r="M17" s="1">
        <f t="shared" si="6"/>
        <v>2860.4900000000184</v>
      </c>
      <c r="N17" s="1">
        <f t="shared" si="7"/>
        <v>2860.4900000000184</v>
      </c>
      <c r="P17" s="1"/>
      <c r="Q17" s="18" t="s">
        <v>19</v>
      </c>
      <c r="R17" s="26">
        <f>SUM(M:M)+SUM(O:O)</f>
        <v>274607.0400000019</v>
      </c>
    </row>
    <row r="18" spans="1:20" ht="15.75" x14ac:dyDescent="0.25">
      <c r="A18">
        <f t="shared" si="0"/>
        <v>8</v>
      </c>
      <c r="B18" s="7">
        <f t="shared" si="1"/>
        <v>97908.209884703174</v>
      </c>
      <c r="C18" s="2">
        <v>8</v>
      </c>
      <c r="D18" s="1">
        <f t="shared" si="8"/>
        <v>97908.209884703174</v>
      </c>
      <c r="E18" s="1">
        <f t="shared" si="2"/>
        <v>97908.209884703174</v>
      </c>
      <c r="F18" s="1">
        <f t="shared" si="3"/>
        <v>285.76400996006271</v>
      </c>
      <c r="G18" s="1">
        <f t="shared" si="4"/>
        <v>285.76400996006271</v>
      </c>
      <c r="H18" s="1">
        <f t="shared" si="5"/>
        <v>285.76400996006271</v>
      </c>
      <c r="I18" s="1">
        <f t="shared" si="9"/>
        <v>2219.5913707240998</v>
      </c>
      <c r="J18" s="1">
        <f t="shared" si="10"/>
        <v>2219.5913707240998</v>
      </c>
      <c r="K18" s="1">
        <f t="shared" si="11"/>
        <v>355.13461931585596</v>
      </c>
      <c r="L18" s="1">
        <f t="shared" si="12"/>
        <v>355.13461931585596</v>
      </c>
      <c r="M18" s="1">
        <f t="shared" si="6"/>
        <v>2860.4900000000184</v>
      </c>
      <c r="N18" s="1">
        <f t="shared" si="7"/>
        <v>2860.4900000000184</v>
      </c>
      <c r="P18" s="1"/>
      <c r="Q18" s="32" t="s">
        <v>35</v>
      </c>
      <c r="R18" s="30">
        <f>R5-R17</f>
        <v>0</v>
      </c>
      <c r="S18"/>
    </row>
    <row r="19" spans="1:20" x14ac:dyDescent="0.25">
      <c r="A19">
        <f t="shared" si="0"/>
        <v>9</v>
      </c>
      <c r="B19" s="7">
        <f t="shared" si="1"/>
        <v>97614.952909601983</v>
      </c>
      <c r="C19" s="2">
        <v>9</v>
      </c>
      <c r="D19" s="1">
        <f t="shared" si="8"/>
        <v>97614.952909601983</v>
      </c>
      <c r="E19" s="1">
        <f t="shared" si="2"/>
        <v>97614.952909601983</v>
      </c>
      <c r="F19" s="1">
        <f t="shared" si="3"/>
        <v>293.25697510119744</v>
      </c>
      <c r="G19" s="1">
        <f t="shared" si="4"/>
        <v>293.25697510119744</v>
      </c>
      <c r="H19" s="1">
        <f t="shared" si="5"/>
        <v>293.25697510119744</v>
      </c>
      <c r="I19" s="1">
        <f t="shared" si="9"/>
        <v>2213.131918016225</v>
      </c>
      <c r="J19" s="1">
        <f t="shared" si="10"/>
        <v>2213.131918016225</v>
      </c>
      <c r="K19" s="1">
        <f t="shared" si="11"/>
        <v>354.10110688259601</v>
      </c>
      <c r="L19" s="1">
        <f t="shared" si="12"/>
        <v>354.10110688259601</v>
      </c>
      <c r="M19" s="1">
        <f t="shared" si="6"/>
        <v>2860.4900000000184</v>
      </c>
      <c r="N19" s="1">
        <f t="shared" si="7"/>
        <v>2860.4900000000184</v>
      </c>
      <c r="P19" s="1"/>
      <c r="S19"/>
    </row>
    <row r="20" spans="1:20" x14ac:dyDescent="0.25">
      <c r="A20">
        <f t="shared" si="0"/>
        <v>10</v>
      </c>
      <c r="B20" s="7">
        <f t="shared" si="1"/>
        <v>97314.006497709444</v>
      </c>
      <c r="C20" s="2">
        <v>10</v>
      </c>
      <c r="D20" s="1">
        <f t="shared" si="8"/>
        <v>97314.006497709444</v>
      </c>
      <c r="E20" s="1">
        <f t="shared" si="2"/>
        <v>97314.006497709444</v>
      </c>
      <c r="F20" s="1">
        <f t="shared" si="3"/>
        <v>300.94641189253815</v>
      </c>
      <c r="G20" s="1">
        <f t="shared" si="4"/>
        <v>300.94641189253815</v>
      </c>
      <c r="H20" s="1">
        <f t="shared" si="5"/>
        <v>300.94641189253815</v>
      </c>
      <c r="I20" s="1">
        <f t="shared" si="9"/>
        <v>2206.5030931961037</v>
      </c>
      <c r="J20" s="1">
        <f t="shared" si="10"/>
        <v>2206.5030931961037</v>
      </c>
      <c r="K20" s="1">
        <f t="shared" si="11"/>
        <v>353.04049491137658</v>
      </c>
      <c r="L20" s="1">
        <f t="shared" si="12"/>
        <v>353.04049491137658</v>
      </c>
      <c r="M20" s="1">
        <f t="shared" si="6"/>
        <v>2860.4900000000184</v>
      </c>
      <c r="N20" s="1">
        <f t="shared" si="7"/>
        <v>2860.4900000000184</v>
      </c>
      <c r="O20" s="1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97005.169025728639</v>
      </c>
      <c r="C21" s="2">
        <v>11</v>
      </c>
      <c r="D21" s="1">
        <f t="shared" si="8"/>
        <v>97005.169025728639</v>
      </c>
      <c r="E21" s="1">
        <f t="shared" si="2"/>
        <v>97005.169025728639</v>
      </c>
      <c r="F21" s="1">
        <f t="shared" si="3"/>
        <v>308.83747198081011</v>
      </c>
      <c r="G21" s="1">
        <f t="shared" si="4"/>
        <v>308.83747198081011</v>
      </c>
      <c r="H21" s="1">
        <f t="shared" si="5"/>
        <v>308.83747198081011</v>
      </c>
      <c r="I21" s="1">
        <f t="shared" si="9"/>
        <v>2199.7004551889727</v>
      </c>
      <c r="J21" s="1">
        <f t="shared" si="10"/>
        <v>2199.7004551889727</v>
      </c>
      <c r="K21" s="1">
        <f t="shared" si="11"/>
        <v>351.95207283023564</v>
      </c>
      <c r="L21" s="1">
        <f t="shared" si="12"/>
        <v>351.95207283023564</v>
      </c>
      <c r="M21" s="1">
        <f t="shared" si="6"/>
        <v>2860.4900000000184</v>
      </c>
      <c r="N21" s="1">
        <f t="shared" si="7"/>
        <v>2860.4900000000184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96688.23358363552</v>
      </c>
      <c r="C22" s="2">
        <v>12</v>
      </c>
      <c r="D22" s="1">
        <f t="shared" si="8"/>
        <v>96688.23358363552</v>
      </c>
      <c r="E22" s="1">
        <f t="shared" si="2"/>
        <v>96688.23358363552</v>
      </c>
      <c r="F22" s="1">
        <f t="shared" si="3"/>
        <v>316.9354420931129</v>
      </c>
      <c r="G22" s="1">
        <f t="shared" si="4"/>
        <v>316.9354420931129</v>
      </c>
      <c r="H22" s="1">
        <f t="shared" si="5"/>
        <v>316.9354420931129</v>
      </c>
      <c r="I22" s="1">
        <f t="shared" si="9"/>
        <v>2192.7194464714703</v>
      </c>
      <c r="J22" s="1">
        <f t="shared" si="10"/>
        <v>2192.7194464714703</v>
      </c>
      <c r="K22" s="1">
        <f t="shared" si="11"/>
        <v>350.83511143543524</v>
      </c>
      <c r="L22" s="1">
        <f t="shared" si="12"/>
        <v>350.83511143543524</v>
      </c>
      <c r="M22" s="1">
        <f t="shared" si="6"/>
        <v>2860.4900000000184</v>
      </c>
      <c r="N22" s="1">
        <f t="shared" si="7"/>
        <v>2860.4900000000184</v>
      </c>
      <c r="O22" s="1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96362.98783605668</v>
      </c>
      <c r="C23" s="2">
        <v>13</v>
      </c>
      <c r="D23" s="1">
        <f t="shared" si="8"/>
        <v>96362.98783605668</v>
      </c>
      <c r="E23" s="1">
        <f t="shared" si="2"/>
        <v>96362.98783605668</v>
      </c>
      <c r="F23" s="1">
        <f t="shared" si="3"/>
        <v>325.24574757883744</v>
      </c>
      <c r="G23" s="1">
        <f t="shared" si="4"/>
        <v>325.24574757883744</v>
      </c>
      <c r="H23" s="1">
        <f t="shared" si="5"/>
        <v>325.24574757883744</v>
      </c>
      <c r="I23" s="1">
        <f t="shared" si="9"/>
        <v>2185.5553900182595</v>
      </c>
      <c r="J23" s="1">
        <f t="shared" si="10"/>
        <v>2185.5553900182595</v>
      </c>
      <c r="K23" s="1">
        <f t="shared" si="11"/>
        <v>349.68886240292153</v>
      </c>
      <c r="L23" s="1">
        <f t="shared" si="12"/>
        <v>349.68886240292153</v>
      </c>
      <c r="M23" s="1">
        <f t="shared" si="6"/>
        <v>2860.4900000000184</v>
      </c>
      <c r="N23" s="1">
        <f t="shared" si="7"/>
        <v>2860.4900000000184</v>
      </c>
      <c r="P23" s="1"/>
      <c r="S23"/>
    </row>
    <row r="24" spans="1:20" x14ac:dyDescent="0.25">
      <c r="A24">
        <f t="shared" si="0"/>
        <v>14</v>
      </c>
      <c r="B24" s="7">
        <f t="shared" si="1"/>
        <v>96029.213880012219</v>
      </c>
      <c r="C24" s="2">
        <v>14</v>
      </c>
      <c r="D24" s="1">
        <f t="shared" si="8"/>
        <v>96029.213880012219</v>
      </c>
      <c r="E24" s="1">
        <f t="shared" si="2"/>
        <v>96029.213880012219</v>
      </c>
      <c r="F24" s="1">
        <f t="shared" si="3"/>
        <v>333.77395604445644</v>
      </c>
      <c r="G24" s="1">
        <f t="shared" si="4"/>
        <v>333.77395604445644</v>
      </c>
      <c r="H24" s="1">
        <f t="shared" si="5"/>
        <v>333.77395604445644</v>
      </c>
      <c r="I24" s="1">
        <f t="shared" si="9"/>
        <v>2178.2034861685879</v>
      </c>
      <c r="J24" s="1">
        <f t="shared" si="10"/>
        <v>2178.2034861685879</v>
      </c>
      <c r="K24" s="1">
        <f t="shared" si="11"/>
        <v>348.51255778697407</v>
      </c>
      <c r="L24" s="1">
        <f t="shared" si="12"/>
        <v>348.51255778697407</v>
      </c>
      <c r="M24" s="1">
        <f t="shared" si="6"/>
        <v>2860.4900000000184</v>
      </c>
      <c r="N24" s="1">
        <f t="shared" si="7"/>
        <v>2860.4900000000184</v>
      </c>
      <c r="P24" s="1"/>
      <c r="S24"/>
    </row>
    <row r="25" spans="1:20" x14ac:dyDescent="0.25">
      <c r="A25">
        <f t="shared" si="0"/>
        <v>15</v>
      </c>
      <c r="B25" s="7">
        <f t="shared" si="1"/>
        <v>95686.6880989286</v>
      </c>
      <c r="C25" s="2">
        <v>15</v>
      </c>
      <c r="D25" s="1">
        <f t="shared" si="8"/>
        <v>95686.6880989286</v>
      </c>
      <c r="E25" s="1">
        <f t="shared" si="2"/>
        <v>95686.6880989286</v>
      </c>
      <c r="F25" s="1">
        <f t="shared" si="3"/>
        <v>342.52578108361843</v>
      </c>
      <c r="G25" s="1">
        <f t="shared" si="4"/>
        <v>342.52578108361843</v>
      </c>
      <c r="H25" s="1">
        <f t="shared" si="5"/>
        <v>342.52578108361843</v>
      </c>
      <c r="I25" s="1">
        <f t="shared" si="9"/>
        <v>2170.6588094106896</v>
      </c>
      <c r="J25" s="1">
        <f t="shared" si="10"/>
        <v>2170.6588094106896</v>
      </c>
      <c r="K25" s="1">
        <f t="shared" si="11"/>
        <v>347.30540950571037</v>
      </c>
      <c r="L25" s="1">
        <f t="shared" si="12"/>
        <v>347.30540950571037</v>
      </c>
      <c r="M25" s="1">
        <f t="shared" si="6"/>
        <v>2860.4900000000184</v>
      </c>
      <c r="N25" s="1">
        <f t="shared" si="7"/>
        <v>2860.4900000000184</v>
      </c>
      <c r="P25" s="1"/>
      <c r="S25"/>
    </row>
    <row r="26" spans="1:20" x14ac:dyDescent="0.25">
      <c r="A26">
        <f t="shared" si="0"/>
        <v>16</v>
      </c>
      <c r="B26" s="7">
        <f t="shared" si="1"/>
        <v>95335.181012823552</v>
      </c>
      <c r="C26" s="2">
        <v>16</v>
      </c>
      <c r="D26" s="1">
        <f t="shared" si="8"/>
        <v>95335.181012823552</v>
      </c>
      <c r="E26" s="1">
        <f t="shared" si="2"/>
        <v>95335.181012823552</v>
      </c>
      <c r="F26" s="1">
        <f t="shared" si="3"/>
        <v>351.50708610505268</v>
      </c>
      <c r="G26" s="1">
        <f t="shared" si="4"/>
        <v>351.50708610505268</v>
      </c>
      <c r="H26" s="1">
        <f t="shared" si="5"/>
        <v>351.50708610505268</v>
      </c>
      <c r="I26" s="1">
        <f t="shared" si="9"/>
        <v>2162.916305081867</v>
      </c>
      <c r="J26" s="1">
        <f t="shared" si="10"/>
        <v>2162.916305081867</v>
      </c>
      <c r="K26" s="1">
        <f t="shared" si="11"/>
        <v>346.06660881309875</v>
      </c>
      <c r="L26" s="1">
        <f t="shared" si="12"/>
        <v>346.06660881309875</v>
      </c>
      <c r="M26" s="1">
        <f t="shared" si="6"/>
        <v>2860.4900000000184</v>
      </c>
      <c r="N26" s="1">
        <f t="shared" si="7"/>
        <v>2860.4900000000184</v>
      </c>
      <c r="P26" s="1"/>
      <c r="S26"/>
    </row>
    <row r="27" spans="1:20" x14ac:dyDescent="0.25">
      <c r="A27">
        <f t="shared" si="0"/>
        <v>17</v>
      </c>
      <c r="B27" s="7">
        <f t="shared" si="1"/>
        <v>94974.457124562716</v>
      </c>
      <c r="C27" s="2">
        <v>17</v>
      </c>
      <c r="D27" s="1">
        <f t="shared" si="8"/>
        <v>94974.457124562716</v>
      </c>
      <c r="E27" s="1">
        <f t="shared" si="2"/>
        <v>94974.457124562716</v>
      </c>
      <c r="F27" s="1">
        <f t="shared" si="3"/>
        <v>360.72388826084244</v>
      </c>
      <c r="G27" s="1">
        <f t="shared" si="4"/>
        <v>360.72388826084244</v>
      </c>
      <c r="H27" s="1">
        <f t="shared" si="5"/>
        <v>360.72388826084244</v>
      </c>
      <c r="I27" s="1">
        <f t="shared" si="9"/>
        <v>2154.9707859820483</v>
      </c>
      <c r="J27" s="1">
        <f t="shared" si="10"/>
        <v>2154.9707859820483</v>
      </c>
      <c r="K27" s="1">
        <f t="shared" si="11"/>
        <v>344.79532575712773</v>
      </c>
      <c r="L27" s="1">
        <f t="shared" si="12"/>
        <v>344.79532575712773</v>
      </c>
      <c r="M27" s="1">
        <f t="shared" si="6"/>
        <v>2860.4900000000184</v>
      </c>
      <c r="N27" s="1">
        <f t="shared" si="7"/>
        <v>2860.4900000000184</v>
      </c>
      <c r="P27" s="1"/>
      <c r="S27"/>
    </row>
    <row r="28" spans="1:20" x14ac:dyDescent="0.25">
      <c r="A28">
        <f t="shared" si="0"/>
        <v>18</v>
      </c>
      <c r="B28" s="7">
        <f t="shared" si="1"/>
        <v>94604.274762085013</v>
      </c>
      <c r="C28" s="2">
        <v>18</v>
      </c>
      <c r="D28" s="1">
        <f t="shared" si="8"/>
        <v>94604.274762085013</v>
      </c>
      <c r="E28" s="1">
        <f t="shared" si="2"/>
        <v>94604.274762085013</v>
      </c>
      <c r="F28" s="1">
        <f t="shared" si="3"/>
        <v>370.18236247769988</v>
      </c>
      <c r="G28" s="1">
        <f t="shared" si="4"/>
        <v>370.18236247769988</v>
      </c>
      <c r="H28" s="1">
        <f t="shared" si="5"/>
        <v>370.18236247769988</v>
      </c>
      <c r="I28" s="1">
        <f t="shared" si="9"/>
        <v>2146.8169288985505</v>
      </c>
      <c r="J28" s="1">
        <f t="shared" si="10"/>
        <v>2146.8169288985505</v>
      </c>
      <c r="K28" s="1">
        <f t="shared" si="11"/>
        <v>343.49070862376806</v>
      </c>
      <c r="L28" s="1">
        <f t="shared" si="12"/>
        <v>343.49070862376806</v>
      </c>
      <c r="M28" s="1">
        <f t="shared" si="6"/>
        <v>2860.4900000000184</v>
      </c>
      <c r="N28" s="1">
        <f t="shared" si="7"/>
        <v>2860.4900000000184</v>
      </c>
      <c r="O28" s="13"/>
      <c r="P28" s="1"/>
      <c r="S28"/>
    </row>
    <row r="29" spans="1:20" x14ac:dyDescent="0.25">
      <c r="A29">
        <f t="shared" si="0"/>
        <v>19</v>
      </c>
      <c r="B29" s="7">
        <f t="shared" si="1"/>
        <v>94224.385916491068</v>
      </c>
      <c r="C29" s="2">
        <v>19</v>
      </c>
      <c r="D29" s="1">
        <f t="shared" si="8"/>
        <v>94224.385916491068</v>
      </c>
      <c r="E29" s="1">
        <f t="shared" si="2"/>
        <v>94224.385916491068</v>
      </c>
      <c r="F29" s="1">
        <f t="shared" si="3"/>
        <v>379.88884559394654</v>
      </c>
      <c r="G29" s="1">
        <f t="shared" si="4"/>
        <v>379.88884559394654</v>
      </c>
      <c r="H29" s="1">
        <f t="shared" si="5"/>
        <v>379.88884559394654</v>
      </c>
      <c r="I29" s="1">
        <f t="shared" si="9"/>
        <v>2138.4492710397171</v>
      </c>
      <c r="J29" s="1">
        <f t="shared" si="10"/>
        <v>2138.4492710397171</v>
      </c>
      <c r="K29" s="1">
        <f t="shared" si="11"/>
        <v>342.15188336635475</v>
      </c>
      <c r="L29" s="1">
        <f t="shared" si="12"/>
        <v>342.15188336635475</v>
      </c>
      <c r="M29" s="1">
        <f t="shared" si="6"/>
        <v>2860.4900000000184</v>
      </c>
      <c r="N29" s="1">
        <f t="shared" si="7"/>
        <v>2860.4900000000184</v>
      </c>
      <c r="P29" s="1"/>
      <c r="S29"/>
    </row>
    <row r="30" spans="1:20" x14ac:dyDescent="0.25">
      <c r="A30">
        <f t="shared" si="0"/>
        <v>20</v>
      </c>
      <c r="B30" s="7">
        <f t="shared" si="1"/>
        <v>93834.536075886106</v>
      </c>
      <c r="C30" s="2">
        <v>20</v>
      </c>
      <c r="D30" s="1">
        <f t="shared" si="8"/>
        <v>93834.536075886106</v>
      </c>
      <c r="E30" s="1">
        <f t="shared" si="2"/>
        <v>93834.536075886106</v>
      </c>
      <c r="F30" s="1">
        <f t="shared" si="3"/>
        <v>389.8498406049668</v>
      </c>
      <c r="G30" s="1">
        <f t="shared" si="4"/>
        <v>389.8498406049668</v>
      </c>
      <c r="H30" s="1">
        <f t="shared" si="5"/>
        <v>389.8498406049668</v>
      </c>
      <c r="I30" s="1">
        <f t="shared" si="9"/>
        <v>2129.8622063750445</v>
      </c>
      <c r="J30" s="1">
        <f t="shared" si="10"/>
        <v>2129.8622063750445</v>
      </c>
      <c r="K30" s="1">
        <f t="shared" si="11"/>
        <v>340.77795302000715</v>
      </c>
      <c r="L30" s="1">
        <f t="shared" si="12"/>
        <v>340.77795302000715</v>
      </c>
      <c r="M30" s="1">
        <f t="shared" si="6"/>
        <v>2860.4900000000184</v>
      </c>
      <c r="N30" s="1">
        <f t="shared" si="7"/>
        <v>2860.4900000000184</v>
      </c>
      <c r="P30" s="1"/>
      <c r="S30"/>
    </row>
    <row r="31" spans="1:20" x14ac:dyDescent="0.25">
      <c r="A31">
        <f t="shared" si="0"/>
        <v>21</v>
      </c>
      <c r="B31" s="7">
        <f t="shared" si="1"/>
        <v>93434.464054866126</v>
      </c>
      <c r="C31" s="2">
        <v>21</v>
      </c>
      <c r="D31" s="1">
        <f t="shared" si="8"/>
        <v>93434.464054866126</v>
      </c>
      <c r="E31" s="1">
        <f t="shared" si="2"/>
        <v>93434.464054866126</v>
      </c>
      <c r="F31" s="1">
        <f t="shared" si="3"/>
        <v>400.07202101998183</v>
      </c>
      <c r="G31" s="1">
        <f t="shared" si="4"/>
        <v>400.07202101998183</v>
      </c>
      <c r="H31" s="1">
        <f t="shared" si="5"/>
        <v>400.07202101998183</v>
      </c>
      <c r="I31" s="1">
        <f t="shared" si="9"/>
        <v>2121.0499818793419</v>
      </c>
      <c r="J31" s="1">
        <f t="shared" si="10"/>
        <v>2121.0499818793419</v>
      </c>
      <c r="K31" s="1">
        <f t="shared" si="11"/>
        <v>339.36799710069471</v>
      </c>
      <c r="L31" s="1">
        <f t="shared" si="12"/>
        <v>339.36799710069471</v>
      </c>
      <c r="M31" s="1">
        <f t="shared" si="6"/>
        <v>2860.4900000000184</v>
      </c>
      <c r="N31" s="1">
        <f t="shared" si="7"/>
        <v>2860.4900000000184</v>
      </c>
      <c r="P31" s="1"/>
      <c r="S31"/>
    </row>
    <row r="32" spans="1:20" x14ac:dyDescent="0.25">
      <c r="A32">
        <f t="shared" si="0"/>
        <v>22</v>
      </c>
      <c r="B32" s="7">
        <f t="shared" si="1"/>
        <v>93023.901819533072</v>
      </c>
      <c r="C32" s="2">
        <v>22</v>
      </c>
      <c r="D32" s="1">
        <f t="shared" si="8"/>
        <v>93023.901819533072</v>
      </c>
      <c r="E32" s="1">
        <f t="shared" si="2"/>
        <v>93023.901819533072</v>
      </c>
      <c r="F32" s="1">
        <f t="shared" si="3"/>
        <v>410.56223533306166</v>
      </c>
      <c r="G32" s="1">
        <f t="shared" si="4"/>
        <v>410.56223533306166</v>
      </c>
      <c r="H32" s="1">
        <f t="shared" si="5"/>
        <v>410.56223533306166</v>
      </c>
      <c r="I32" s="1">
        <f t="shared" si="9"/>
        <v>2112.006693678411</v>
      </c>
      <c r="J32" s="1">
        <f t="shared" si="10"/>
        <v>2112.006693678411</v>
      </c>
      <c r="K32" s="1">
        <f t="shared" si="11"/>
        <v>337.92107098854575</v>
      </c>
      <c r="L32" s="1">
        <f t="shared" si="12"/>
        <v>337.92107098854575</v>
      </c>
      <c r="M32" s="1">
        <f t="shared" si="6"/>
        <v>2860.4900000000184</v>
      </c>
      <c r="N32" s="1">
        <f t="shared" si="7"/>
        <v>2860.4900000000184</v>
      </c>
      <c r="P32" s="1"/>
      <c r="S32"/>
    </row>
    <row r="33" spans="1:19" x14ac:dyDescent="0.25">
      <c r="A33">
        <f t="shared" si="0"/>
        <v>23</v>
      </c>
      <c r="B33" s="7">
        <f t="shared" si="1"/>
        <v>92602.574307921706</v>
      </c>
      <c r="C33" s="2">
        <v>23</v>
      </c>
      <c r="D33" s="1">
        <f t="shared" si="8"/>
        <v>92602.574307921706</v>
      </c>
      <c r="E33" s="1">
        <f t="shared" si="2"/>
        <v>92602.574307921706</v>
      </c>
      <c r="F33" s="1">
        <f t="shared" si="3"/>
        <v>421.32751161136838</v>
      </c>
      <c r="G33" s="1">
        <f t="shared" si="4"/>
        <v>421.32751161136838</v>
      </c>
      <c r="H33" s="1">
        <f t="shared" si="5"/>
        <v>421.32751161136838</v>
      </c>
      <c r="I33" s="1">
        <f t="shared" si="9"/>
        <v>2102.7262830936638</v>
      </c>
      <c r="J33" s="1">
        <f t="shared" si="10"/>
        <v>2102.7262830936638</v>
      </c>
      <c r="K33" s="1">
        <f t="shared" si="11"/>
        <v>336.43620529498622</v>
      </c>
      <c r="L33" s="1">
        <f t="shared" si="12"/>
        <v>336.43620529498622</v>
      </c>
      <c r="M33" s="1">
        <f t="shared" si="6"/>
        <v>2860.4900000000184</v>
      </c>
      <c r="N33" s="1">
        <f t="shared" si="7"/>
        <v>2860.4900000000184</v>
      </c>
      <c r="P33" s="1"/>
      <c r="S33"/>
    </row>
    <row r="34" spans="1:19" x14ac:dyDescent="0.25">
      <c r="A34">
        <f t="shared" si="0"/>
        <v>24</v>
      </c>
      <c r="B34" s="7">
        <f t="shared" si="1"/>
        <v>92170.199245717988</v>
      </c>
      <c r="C34" s="2">
        <v>24</v>
      </c>
      <c r="D34" s="1">
        <f t="shared" si="8"/>
        <v>92170.199245717988</v>
      </c>
      <c r="E34" s="1">
        <f t="shared" si="2"/>
        <v>92170.199245717988</v>
      </c>
      <c r="F34" s="1">
        <f t="shared" si="3"/>
        <v>432.37506220371313</v>
      </c>
      <c r="G34" s="1">
        <f t="shared" si="4"/>
        <v>432.37506220371313</v>
      </c>
      <c r="H34" s="1">
        <f t="shared" si="5"/>
        <v>432.37506220371313</v>
      </c>
      <c r="I34" s="1">
        <f t="shared" si="9"/>
        <v>2093.2025325830218</v>
      </c>
      <c r="J34" s="1">
        <f t="shared" si="10"/>
        <v>2093.2025325830218</v>
      </c>
      <c r="K34" s="1">
        <f t="shared" si="11"/>
        <v>334.91240521328348</v>
      </c>
      <c r="L34" s="1">
        <f t="shared" si="12"/>
        <v>334.91240521328348</v>
      </c>
      <c r="M34" s="1">
        <f t="shared" si="6"/>
        <v>2860.4900000000184</v>
      </c>
      <c r="N34" s="1">
        <f t="shared" si="7"/>
        <v>2860.4900000000184</v>
      </c>
      <c r="O34" s="13"/>
      <c r="P34" s="1"/>
      <c r="S34"/>
    </row>
    <row r="35" spans="1:19" x14ac:dyDescent="0.25">
      <c r="A35">
        <f t="shared" si="0"/>
        <v>25</v>
      </c>
      <c r="B35" s="7">
        <f t="shared" si="1"/>
        <v>91726.486957145418</v>
      </c>
      <c r="C35" s="2">
        <v>25</v>
      </c>
      <c r="D35" s="1">
        <f t="shared" si="8"/>
        <v>91726.486957145418</v>
      </c>
      <c r="E35" s="1">
        <f t="shared" si="2"/>
        <v>91726.486957145418</v>
      </c>
      <c r="F35" s="1">
        <f t="shared" si="3"/>
        <v>443.71228857256625</v>
      </c>
      <c r="G35" s="1">
        <f t="shared" si="4"/>
        <v>443.71228857256625</v>
      </c>
      <c r="H35" s="1">
        <f t="shared" si="5"/>
        <v>443.71228857256625</v>
      </c>
      <c r="I35" s="1">
        <f t="shared" si="9"/>
        <v>2083.4290615753898</v>
      </c>
      <c r="J35" s="1">
        <f t="shared" si="10"/>
        <v>2083.4290615753898</v>
      </c>
      <c r="K35" s="1">
        <f t="shared" si="11"/>
        <v>333.34864985206235</v>
      </c>
      <c r="L35" s="1">
        <f t="shared" si="12"/>
        <v>333.34864985206235</v>
      </c>
      <c r="M35" s="1">
        <f t="shared" si="6"/>
        <v>2860.4900000000184</v>
      </c>
      <c r="N35" s="1">
        <f t="shared" si="7"/>
        <v>2860.4900000000184</v>
      </c>
      <c r="P35" s="1"/>
      <c r="S35"/>
    </row>
    <row r="36" spans="1:19" x14ac:dyDescent="0.25">
      <c r="A36">
        <f t="shared" si="0"/>
        <v>26</v>
      </c>
      <c r="B36" s="7">
        <f t="shared" si="1"/>
        <v>91271.140170892642</v>
      </c>
      <c r="C36" s="2">
        <v>26</v>
      </c>
      <c r="D36" s="1">
        <f t="shared" si="8"/>
        <v>91271.140170892642</v>
      </c>
      <c r="E36" s="1">
        <f t="shared" si="2"/>
        <v>91271.140170892642</v>
      </c>
      <c r="F36" s="1">
        <f t="shared" si="3"/>
        <v>455.34678625277451</v>
      </c>
      <c r="G36" s="1">
        <f t="shared" si="4"/>
        <v>455.34678625277451</v>
      </c>
      <c r="H36" s="1">
        <f t="shared" si="5"/>
        <v>455.34678625277451</v>
      </c>
      <c r="I36" s="1">
        <f t="shared" si="9"/>
        <v>2073.3993221958999</v>
      </c>
      <c r="J36" s="1">
        <f t="shared" si="10"/>
        <v>2073.3993221958999</v>
      </c>
      <c r="K36" s="1">
        <f t="shared" si="11"/>
        <v>331.74389155134401</v>
      </c>
      <c r="L36" s="1">
        <f t="shared" si="12"/>
        <v>331.74389155134401</v>
      </c>
      <c r="M36" s="1">
        <f t="shared" si="6"/>
        <v>2860.4900000000184</v>
      </c>
      <c r="N36" s="1">
        <f t="shared" si="7"/>
        <v>2860.4900000000184</v>
      </c>
      <c r="P36" s="1"/>
      <c r="S36"/>
    </row>
    <row r="37" spans="1:19" x14ac:dyDescent="0.25">
      <c r="A37">
        <f t="shared" si="0"/>
        <v>27</v>
      </c>
      <c r="B37" s="7">
        <f t="shared" si="1"/>
        <v>90803.853820952339</v>
      </c>
      <c r="C37" s="2">
        <v>27</v>
      </c>
      <c r="D37" s="1">
        <f t="shared" si="8"/>
        <v>90803.853820952339</v>
      </c>
      <c r="E37" s="1">
        <f t="shared" si="2"/>
        <v>90803.853820952339</v>
      </c>
      <c r="F37" s="1">
        <f t="shared" si="3"/>
        <v>467.28634994029653</v>
      </c>
      <c r="G37" s="1">
        <f t="shared" si="4"/>
        <v>467.28634994029653</v>
      </c>
      <c r="H37" s="1">
        <f t="shared" si="5"/>
        <v>467.28634994029653</v>
      </c>
      <c r="I37" s="1">
        <f t="shared" si="9"/>
        <v>2063.1065948790706</v>
      </c>
      <c r="J37" s="1">
        <f t="shared" si="10"/>
        <v>2063.1065948790706</v>
      </c>
      <c r="K37" s="1">
        <f t="shared" si="11"/>
        <v>330.0970551806513</v>
      </c>
      <c r="L37" s="1">
        <f t="shared" si="12"/>
        <v>330.0970551806513</v>
      </c>
      <c r="M37" s="1">
        <f t="shared" si="6"/>
        <v>2860.4900000000184</v>
      </c>
      <c r="N37" s="1">
        <f t="shared" si="7"/>
        <v>2860.4900000000184</v>
      </c>
      <c r="P37" s="1"/>
      <c r="S37"/>
    </row>
    <row r="38" spans="1:19" x14ac:dyDescent="0.25">
      <c r="A38">
        <f t="shared" si="0"/>
        <v>28</v>
      </c>
      <c r="B38" s="7">
        <f t="shared" si="1"/>
        <v>90324.314842237975</v>
      </c>
      <c r="C38" s="2">
        <v>28</v>
      </c>
      <c r="D38" s="1">
        <f t="shared" si="8"/>
        <v>90324.314842237975</v>
      </c>
      <c r="E38" s="1">
        <f t="shared" si="2"/>
        <v>90324.314842237975</v>
      </c>
      <c r="F38" s="1">
        <f t="shared" si="3"/>
        <v>479.53897871436811</v>
      </c>
      <c r="G38" s="1">
        <f t="shared" si="4"/>
        <v>479.53897871436811</v>
      </c>
      <c r="H38" s="1">
        <f t="shared" si="5"/>
        <v>479.53897871436811</v>
      </c>
      <c r="I38" s="1">
        <f t="shared" si="9"/>
        <v>2052.5439838669399</v>
      </c>
      <c r="J38" s="1">
        <f t="shared" si="10"/>
        <v>2052.5439838669399</v>
      </c>
      <c r="K38" s="1">
        <f t="shared" si="11"/>
        <v>328.40703741871039</v>
      </c>
      <c r="L38" s="1">
        <f t="shared" si="12"/>
        <v>328.40703741871039</v>
      </c>
      <c r="M38" s="1">
        <f t="shared" si="6"/>
        <v>2860.4900000000184</v>
      </c>
      <c r="N38" s="1">
        <f t="shared" si="7"/>
        <v>2860.4900000000184</v>
      </c>
      <c r="P38" s="1"/>
      <c r="S38"/>
    </row>
    <row r="39" spans="1:19" x14ac:dyDescent="0.25">
      <c r="A39">
        <f t="shared" si="0"/>
        <v>29</v>
      </c>
      <c r="B39" s="7">
        <f t="shared" si="1"/>
        <v>89832.201960841368</v>
      </c>
      <c r="C39" s="2">
        <v>29</v>
      </c>
      <c r="D39" s="1">
        <f t="shared" si="8"/>
        <v>89832.201960841368</v>
      </c>
      <c r="E39" s="1">
        <f t="shared" si="2"/>
        <v>89832.201960841368</v>
      </c>
      <c r="F39" s="1">
        <f t="shared" si="3"/>
        <v>492.1128813965999</v>
      </c>
      <c r="G39" s="1">
        <f t="shared" si="4"/>
        <v>492.1128813965999</v>
      </c>
      <c r="H39" s="1">
        <f t="shared" si="5"/>
        <v>492.1128813965999</v>
      </c>
      <c r="I39" s="1">
        <f t="shared" si="9"/>
        <v>2041.7044125891539</v>
      </c>
      <c r="J39" s="1">
        <f t="shared" si="10"/>
        <v>2041.7044125891539</v>
      </c>
      <c r="K39" s="1">
        <f t="shared" si="11"/>
        <v>326.67270601426463</v>
      </c>
      <c r="L39" s="1">
        <f t="shared" si="12"/>
        <v>326.67270601426463</v>
      </c>
      <c r="M39" s="1">
        <f t="shared" si="6"/>
        <v>2860.4900000000184</v>
      </c>
      <c r="N39" s="1">
        <f t="shared" si="7"/>
        <v>2860.4900000000184</v>
      </c>
      <c r="P39" s="1"/>
      <c r="S39"/>
    </row>
    <row r="40" spans="1:19" x14ac:dyDescent="0.25">
      <c r="A40">
        <f t="shared" si="0"/>
        <v>30</v>
      </c>
      <c r="B40" s="7">
        <f t="shared" si="1"/>
        <v>89327.18547879078</v>
      </c>
      <c r="C40" s="2">
        <v>30</v>
      </c>
      <c r="D40" s="1">
        <f t="shared" si="8"/>
        <v>89327.18547879078</v>
      </c>
      <c r="E40" s="1">
        <f t="shared" si="2"/>
        <v>89327.18547879078</v>
      </c>
      <c r="F40" s="1">
        <f t="shared" si="3"/>
        <v>505.01648205059234</v>
      </c>
      <c r="G40" s="1">
        <f t="shared" si="4"/>
        <v>505.01648205059234</v>
      </c>
      <c r="H40" s="1">
        <f t="shared" si="5"/>
        <v>505.01648205059234</v>
      </c>
      <c r="I40" s="1">
        <f t="shared" si="9"/>
        <v>2030.580618921919</v>
      </c>
      <c r="J40" s="1">
        <f t="shared" si="10"/>
        <v>2030.580618921919</v>
      </c>
      <c r="K40" s="1">
        <f t="shared" si="11"/>
        <v>324.89289902750704</v>
      </c>
      <c r="L40" s="1">
        <f t="shared" si="12"/>
        <v>324.89289902750704</v>
      </c>
      <c r="M40" s="1">
        <f t="shared" si="6"/>
        <v>2860.4900000000184</v>
      </c>
      <c r="N40" s="1">
        <f t="shared" si="7"/>
        <v>2860.4900000000184</v>
      </c>
      <c r="P40" s="1"/>
      <c r="S40"/>
    </row>
    <row r="41" spans="1:19" x14ac:dyDescent="0.25">
      <c r="A41">
        <f t="shared" si="0"/>
        <v>31</v>
      </c>
      <c r="B41" s="7">
        <f t="shared" si="1"/>
        <v>88808.927053165025</v>
      </c>
      <c r="C41" s="2">
        <v>31</v>
      </c>
      <c r="D41" s="1">
        <f t="shared" si="8"/>
        <v>88808.927053165025</v>
      </c>
      <c r="E41" s="1">
        <f t="shared" si="2"/>
        <v>88808.927053165025</v>
      </c>
      <c r="F41" s="1">
        <f t="shared" si="3"/>
        <v>518.25842562575565</v>
      </c>
      <c r="G41" s="1">
        <f t="shared" si="4"/>
        <v>518.25842562575565</v>
      </c>
      <c r="H41" s="1">
        <f t="shared" si="5"/>
        <v>518.25842562575565</v>
      </c>
      <c r="I41" s="1">
        <f t="shared" si="9"/>
        <v>2019.1651503226403</v>
      </c>
      <c r="J41" s="1">
        <f t="shared" si="10"/>
        <v>2019.1651503226403</v>
      </c>
      <c r="K41" s="1">
        <f t="shared" si="11"/>
        <v>323.06642405162245</v>
      </c>
      <c r="L41" s="1">
        <f t="shared" si="12"/>
        <v>323.06642405162245</v>
      </c>
      <c r="M41" s="1">
        <f t="shared" si="6"/>
        <v>2860.4900000000184</v>
      </c>
      <c r="N41" s="1">
        <f t="shared" si="7"/>
        <v>2860.4900000000184</v>
      </c>
      <c r="P41" s="1"/>
      <c r="S41"/>
    </row>
    <row r="42" spans="1:19" x14ac:dyDescent="0.25">
      <c r="A42">
        <f t="shared" ref="A42:A70" si="13">IF(C42&lt;=$R$9,C42,"")</f>
        <v>32</v>
      </c>
      <c r="B42" s="7">
        <f t="shared" si="1"/>
        <v>88277.079469415912</v>
      </c>
      <c r="C42" s="2">
        <v>32</v>
      </c>
      <c r="D42" s="1">
        <f t="shared" si="8"/>
        <v>88277.079469415912</v>
      </c>
      <c r="E42" s="1">
        <f t="shared" si="2"/>
        <v>88277.079469415912</v>
      </c>
      <c r="F42" s="1">
        <f t="shared" si="3"/>
        <v>531.84758374911735</v>
      </c>
      <c r="G42" s="1">
        <f t="shared" si="4"/>
        <v>531.84758374911735</v>
      </c>
      <c r="H42" s="1">
        <f t="shared" si="5"/>
        <v>531.84758374911735</v>
      </c>
      <c r="I42" s="1">
        <f t="shared" si="9"/>
        <v>2007.4503588369837</v>
      </c>
      <c r="J42" s="1">
        <f t="shared" si="10"/>
        <v>2007.4503588369837</v>
      </c>
      <c r="K42" s="1">
        <f t="shared" si="11"/>
        <v>321.19205741391738</v>
      </c>
      <c r="L42" s="1">
        <f t="shared" si="12"/>
        <v>321.19205741391738</v>
      </c>
      <c r="M42" s="1">
        <f t="shared" si="6"/>
        <v>2860.4900000000184</v>
      </c>
      <c r="N42" s="1">
        <f t="shared" si="7"/>
        <v>2860.4900000000184</v>
      </c>
      <c r="P42" s="1"/>
      <c r="S42"/>
    </row>
    <row r="43" spans="1:19" x14ac:dyDescent="0.25">
      <c r="A43">
        <f t="shared" si="13"/>
        <v>33</v>
      </c>
      <c r="B43" s="7">
        <f t="shared" si="1"/>
        <v>87731.286408746921</v>
      </c>
      <c r="C43" s="2">
        <v>33</v>
      </c>
      <c r="D43" s="1">
        <f t="shared" si="8"/>
        <v>87731.286408746921</v>
      </c>
      <c r="E43" s="1">
        <f t="shared" si="2"/>
        <v>87731.286408746921</v>
      </c>
      <c r="F43" s="1">
        <f t="shared" ref="F43:F70" si="14">IFERROR(IF(A43&lt;$R$9,IFERROR(IF(H43&gt;=0,N43-J43-L43,""),""),IF(A43=$R$9,D42,"")),"")</f>
        <v>545.79306066899198</v>
      </c>
      <c r="G43" s="1">
        <f t="shared" si="4"/>
        <v>545.79306066899198</v>
      </c>
      <c r="H43" s="1">
        <f t="shared" si="5"/>
        <v>545.79306066899198</v>
      </c>
      <c r="I43" s="1">
        <f t="shared" si="9"/>
        <v>1995.4283959750228</v>
      </c>
      <c r="J43" s="1">
        <f t="shared" si="10"/>
        <v>1995.4283959750228</v>
      </c>
      <c r="K43" s="1">
        <f t="shared" si="11"/>
        <v>319.26854335600365</v>
      </c>
      <c r="L43" s="1">
        <f t="shared" si="12"/>
        <v>319.26854335600365</v>
      </c>
      <c r="M43" s="1">
        <f t="shared" ref="M43:M70" si="15">IFERROR(IF(A43&lt;$R$9,N43,F43+I43+K43),"")</f>
        <v>2860.4900000000184</v>
      </c>
      <c r="N43" s="1">
        <f t="shared" si="7"/>
        <v>2860.4900000000184</v>
      </c>
      <c r="P43" s="1"/>
      <c r="S43"/>
    </row>
    <row r="44" spans="1:19" x14ac:dyDescent="0.25">
      <c r="A44">
        <f t="shared" si="13"/>
        <v>34</v>
      </c>
      <c r="B44" s="7">
        <f t="shared" si="1"/>
        <v>87171.182209392413</v>
      </c>
      <c r="C44" s="2">
        <v>34</v>
      </c>
      <c r="D44" s="1">
        <f t="shared" si="8"/>
        <v>87171.182209392413</v>
      </c>
      <c r="E44" s="1">
        <f t="shared" si="2"/>
        <v>87171.182209392413</v>
      </c>
      <c r="F44" s="1">
        <f t="shared" si="14"/>
        <v>560.10419935450204</v>
      </c>
      <c r="G44" s="1">
        <f t="shared" si="4"/>
        <v>560.10419935450204</v>
      </c>
      <c r="H44" s="1">
        <f t="shared" si="5"/>
        <v>560.10419935450204</v>
      </c>
      <c r="I44" s="1">
        <f t="shared" si="9"/>
        <v>1983.0912074530313</v>
      </c>
      <c r="J44" s="1">
        <f t="shared" si="10"/>
        <v>1983.0912074530313</v>
      </c>
      <c r="K44" s="1">
        <f t="shared" si="11"/>
        <v>317.29459319248502</v>
      </c>
      <c r="L44" s="1">
        <f t="shared" si="12"/>
        <v>317.29459319248502</v>
      </c>
      <c r="M44" s="1">
        <f t="shared" si="15"/>
        <v>2860.4900000000184</v>
      </c>
      <c r="N44" s="1">
        <f t="shared" si="7"/>
        <v>2860.4900000000184</v>
      </c>
      <c r="P44" s="1"/>
      <c r="S44"/>
    </row>
    <row r="45" spans="1:19" x14ac:dyDescent="0.25">
      <c r="A45">
        <f t="shared" si="13"/>
        <v>35</v>
      </c>
      <c r="B45" s="7">
        <f t="shared" si="1"/>
        <v>86596.391621637376</v>
      </c>
      <c r="C45" s="2">
        <v>35</v>
      </c>
      <c r="D45" s="1">
        <f t="shared" si="8"/>
        <v>86596.391621637376</v>
      </c>
      <c r="E45" s="1">
        <f t="shared" si="2"/>
        <v>86596.391621637376</v>
      </c>
      <c r="F45" s="1">
        <f t="shared" si="14"/>
        <v>574.79058775503267</v>
      </c>
      <c r="G45" s="1">
        <f t="shared" si="4"/>
        <v>574.79058775503267</v>
      </c>
      <c r="H45" s="1">
        <f t="shared" si="5"/>
        <v>574.79058775503267</v>
      </c>
      <c r="I45" s="1">
        <f t="shared" si="9"/>
        <v>1970.4305277974015</v>
      </c>
      <c r="J45" s="1">
        <f t="shared" si="10"/>
        <v>1970.4305277974015</v>
      </c>
      <c r="K45" s="1">
        <f t="shared" si="11"/>
        <v>315.26888444758424</v>
      </c>
      <c r="L45" s="1">
        <f t="shared" si="12"/>
        <v>315.26888444758424</v>
      </c>
      <c r="M45" s="1">
        <f t="shared" si="15"/>
        <v>2860.4900000000184</v>
      </c>
      <c r="N45" s="1">
        <f t="shared" si="7"/>
        <v>2860.4900000000184</v>
      </c>
      <c r="P45" s="1"/>
      <c r="S45"/>
    </row>
    <row r="46" spans="1:19" x14ac:dyDescent="0.25">
      <c r="A46">
        <f t="shared" si="13"/>
        <v>36</v>
      </c>
      <c r="B46" s="7">
        <f t="shared" si="1"/>
        <v>86006.529556413559</v>
      </c>
      <c r="C46" s="2">
        <v>36</v>
      </c>
      <c r="D46" s="1">
        <f t="shared" si="8"/>
        <v>86006.529556413559</v>
      </c>
      <c r="E46" s="1">
        <f t="shared" si="2"/>
        <v>86006.529556413559</v>
      </c>
      <c r="F46" s="1">
        <f t="shared" si="14"/>
        <v>589.86206522381099</v>
      </c>
      <c r="G46" s="1">
        <f t="shared" si="4"/>
        <v>589.86206522381099</v>
      </c>
      <c r="H46" s="1">
        <f t="shared" si="5"/>
        <v>589.86206522381099</v>
      </c>
      <c r="I46" s="1">
        <f t="shared" si="9"/>
        <v>1957.4378748070753</v>
      </c>
      <c r="J46" s="1">
        <f t="shared" si="10"/>
        <v>1957.4378748070753</v>
      </c>
      <c r="K46" s="1">
        <f>IFERROR(IF(L46&gt;=0,I46*16%,""),"")</f>
        <v>313.19005996913205</v>
      </c>
      <c r="L46" s="1">
        <f t="shared" si="12"/>
        <v>313.19005996913205</v>
      </c>
      <c r="M46" s="1">
        <f t="shared" si="15"/>
        <v>2860.4900000000184</v>
      </c>
      <c r="N46" s="1">
        <f t="shared" si="7"/>
        <v>2860.4900000000184</v>
      </c>
      <c r="P46" s="1"/>
      <c r="S46"/>
    </row>
    <row r="47" spans="1:19" x14ac:dyDescent="0.25">
      <c r="A47">
        <f t="shared" si="13"/>
        <v>37</v>
      </c>
      <c r="B47" s="7">
        <f t="shared" si="1"/>
        <v>85401.200827303634</v>
      </c>
      <c r="C47" s="2">
        <v>37</v>
      </c>
      <c r="D47" s="1">
        <f t="shared" si="8"/>
        <v>85401.200827303634</v>
      </c>
      <c r="E47" s="1">
        <f t="shared" si="2"/>
        <v>85401.200827303634</v>
      </c>
      <c r="F47" s="1">
        <f t="shared" si="14"/>
        <v>605.32872910992296</v>
      </c>
      <c r="G47" s="1">
        <f t="shared" si="4"/>
        <v>605.32872910992296</v>
      </c>
      <c r="H47" s="1">
        <f t="shared" si="5"/>
        <v>605.32872910992296</v>
      </c>
      <c r="I47" s="1">
        <f t="shared" si="9"/>
        <v>1944.104543870772</v>
      </c>
      <c r="J47" s="1">
        <f t="shared" si="10"/>
        <v>1944.104543870772</v>
      </c>
      <c r="K47" s="1">
        <f t="shared" si="11"/>
        <v>311.05672701932355</v>
      </c>
      <c r="L47" s="1">
        <f t="shared" si="12"/>
        <v>311.05672701932355</v>
      </c>
      <c r="M47" s="1">
        <f t="shared" si="15"/>
        <v>2860.4900000000184</v>
      </c>
      <c r="N47" s="1">
        <f t="shared" si="7"/>
        <v>2860.4900000000184</v>
      </c>
      <c r="S47"/>
    </row>
    <row r="48" spans="1:19" x14ac:dyDescent="0.25">
      <c r="A48">
        <f t="shared" si="13"/>
        <v>38</v>
      </c>
      <c r="B48" s="7">
        <f t="shared" si="1"/>
        <v>84779.99988578046</v>
      </c>
      <c r="C48" s="2">
        <v>38</v>
      </c>
      <c r="D48" s="1">
        <f t="shared" si="8"/>
        <v>84779.99988578046</v>
      </c>
      <c r="E48" s="1">
        <f t="shared" si="2"/>
        <v>84779.99988578046</v>
      </c>
      <c r="F48" s="1">
        <f t="shared" si="14"/>
        <v>621.20094152317256</v>
      </c>
      <c r="G48" s="1">
        <f t="shared" si="4"/>
        <v>621.20094152317256</v>
      </c>
      <c r="H48" s="1">
        <f t="shared" si="5"/>
        <v>621.20094152317256</v>
      </c>
      <c r="I48" s="1">
        <f t="shared" si="9"/>
        <v>1930.421602135212</v>
      </c>
      <c r="J48" s="1">
        <f t="shared" si="10"/>
        <v>1930.421602135212</v>
      </c>
      <c r="K48" s="1">
        <f t="shared" si="11"/>
        <v>308.8674563416339</v>
      </c>
      <c r="L48" s="1">
        <f t="shared" si="12"/>
        <v>308.8674563416339</v>
      </c>
      <c r="M48" s="1">
        <f t="shared" si="15"/>
        <v>2860.4900000000184</v>
      </c>
      <c r="N48" s="1">
        <f t="shared" si="7"/>
        <v>2860.4900000000184</v>
      </c>
      <c r="S48"/>
    </row>
    <row r="49" spans="1:19" x14ac:dyDescent="0.25">
      <c r="A49">
        <f t="shared" si="13"/>
        <v>39</v>
      </c>
      <c r="B49" s="7">
        <f t="shared" si="1"/>
        <v>84142.510549504135</v>
      </c>
      <c r="C49" s="2">
        <v>39</v>
      </c>
      <c r="D49" s="1">
        <f t="shared" si="8"/>
        <v>84142.510549504135</v>
      </c>
      <c r="E49" s="1">
        <f t="shared" si="2"/>
        <v>84142.510549504135</v>
      </c>
      <c r="F49" s="1">
        <f t="shared" si="14"/>
        <v>637.48933627632482</v>
      </c>
      <c r="G49" s="1">
        <f t="shared" si="4"/>
        <v>637.48933627632482</v>
      </c>
      <c r="H49" s="1">
        <f t="shared" si="5"/>
        <v>637.48933627632482</v>
      </c>
      <c r="I49" s="1">
        <f t="shared" si="9"/>
        <v>1916.3798825204256</v>
      </c>
      <c r="J49" s="1">
        <f t="shared" si="10"/>
        <v>1916.3798825204256</v>
      </c>
      <c r="K49" s="1">
        <f t="shared" si="11"/>
        <v>306.62078120326811</v>
      </c>
      <c r="L49" s="1">
        <f t="shared" si="12"/>
        <v>306.62078120326811</v>
      </c>
      <c r="M49" s="1">
        <f t="shared" si="15"/>
        <v>2860.4900000000184</v>
      </c>
      <c r="N49" s="1">
        <f t="shared" si="7"/>
        <v>2860.4900000000184</v>
      </c>
      <c r="S49"/>
    </row>
    <row r="50" spans="1:19" x14ac:dyDescent="0.25">
      <c r="A50">
        <f t="shared" si="13"/>
        <v>40</v>
      </c>
      <c r="B50" s="7">
        <f t="shared" si="1"/>
        <v>83488.305723494763</v>
      </c>
      <c r="C50" s="2">
        <v>40</v>
      </c>
      <c r="D50" s="1">
        <f t="shared" si="8"/>
        <v>83488.305723494763</v>
      </c>
      <c r="E50" s="1">
        <f t="shared" si="2"/>
        <v>83488.305723494763</v>
      </c>
      <c r="F50" s="1">
        <f t="shared" si="14"/>
        <v>654.20482600937862</v>
      </c>
      <c r="G50" s="1">
        <f t="shared" si="4"/>
        <v>654.20482600937862</v>
      </c>
      <c r="H50" s="1">
        <f t="shared" si="5"/>
        <v>654.20482600937862</v>
      </c>
      <c r="I50" s="1">
        <f t="shared" si="9"/>
        <v>1901.9699775781378</v>
      </c>
      <c r="J50" s="1">
        <f t="shared" si="10"/>
        <v>1901.9699775781378</v>
      </c>
      <c r="K50" s="1">
        <f t="shared" si="11"/>
        <v>304.31519641250208</v>
      </c>
      <c r="L50" s="1">
        <f t="shared" si="12"/>
        <v>304.31519641250208</v>
      </c>
      <c r="M50" s="1">
        <f t="shared" si="15"/>
        <v>2860.4900000000184</v>
      </c>
      <c r="N50" s="1">
        <f t="shared" si="7"/>
        <v>2860.4900000000184</v>
      </c>
      <c r="S50"/>
    </row>
    <row r="51" spans="1:19" x14ac:dyDescent="0.25">
      <c r="A51">
        <f t="shared" si="13"/>
        <v>41</v>
      </c>
      <c r="B51" s="7">
        <f t="shared" si="1"/>
        <v>82816.947113994116</v>
      </c>
      <c r="C51" s="2">
        <v>41</v>
      </c>
      <c r="D51" s="1">
        <f t="shared" si="8"/>
        <v>82816.947113994116</v>
      </c>
      <c r="E51" s="1">
        <f t="shared" si="2"/>
        <v>82816.947113994116</v>
      </c>
      <c r="F51" s="1">
        <f t="shared" si="14"/>
        <v>671.35860950064261</v>
      </c>
      <c r="G51" s="1">
        <f t="shared" si="4"/>
        <v>671.35860950064261</v>
      </c>
      <c r="H51" s="1">
        <f t="shared" si="5"/>
        <v>671.35860950064261</v>
      </c>
      <c r="I51" s="1">
        <f t="shared" si="9"/>
        <v>1887.1822331891171</v>
      </c>
      <c r="J51" s="1">
        <f t="shared" si="10"/>
        <v>1887.1822331891171</v>
      </c>
      <c r="K51" s="1">
        <f t="shared" si="11"/>
        <v>301.94915731025873</v>
      </c>
      <c r="L51" s="1">
        <f t="shared" si="12"/>
        <v>301.94915731025873</v>
      </c>
      <c r="M51" s="1">
        <f t="shared" si="15"/>
        <v>2860.4900000000184</v>
      </c>
      <c r="N51" s="1">
        <f t="shared" si="7"/>
        <v>2860.4900000000184</v>
      </c>
      <c r="S51"/>
    </row>
    <row r="52" spans="1:19" x14ac:dyDescent="0.25">
      <c r="A52">
        <f t="shared" si="13"/>
        <v>42</v>
      </c>
      <c r="B52" s="7">
        <f t="shared" si="1"/>
        <v>82127.984934824592</v>
      </c>
      <c r="C52" s="2">
        <v>42</v>
      </c>
      <c r="D52" s="1">
        <f t="shared" si="8"/>
        <v>82127.984934824592</v>
      </c>
      <c r="E52" s="1">
        <f t="shared" si="2"/>
        <v>82127.984934824592</v>
      </c>
      <c r="F52" s="1">
        <f t="shared" si="14"/>
        <v>688.96217916951753</v>
      </c>
      <c r="G52" s="1">
        <f t="shared" si="4"/>
        <v>688.96217916951753</v>
      </c>
      <c r="H52" s="1">
        <f t="shared" si="5"/>
        <v>688.96217916951753</v>
      </c>
      <c r="I52" s="1">
        <f t="shared" si="9"/>
        <v>1872.0067420952594</v>
      </c>
      <c r="J52" s="1">
        <f t="shared" si="10"/>
        <v>1872.0067420952594</v>
      </c>
      <c r="K52" s="1">
        <f t="shared" si="11"/>
        <v>299.52107873524153</v>
      </c>
      <c r="L52" s="1">
        <f t="shared" si="12"/>
        <v>299.52107873524153</v>
      </c>
      <c r="M52" s="1">
        <f t="shared" si="15"/>
        <v>2860.4900000000184</v>
      </c>
      <c r="N52" s="1">
        <f t="shared" si="7"/>
        <v>2860.4900000000184</v>
      </c>
      <c r="S52"/>
    </row>
    <row r="53" spans="1:19" x14ac:dyDescent="0.25">
      <c r="A53">
        <f t="shared" si="13"/>
        <v>43</v>
      </c>
      <c r="B53" s="7">
        <f t="shared" si="1"/>
        <v>81420.957606048585</v>
      </c>
      <c r="C53" s="2">
        <v>43</v>
      </c>
      <c r="D53" s="1">
        <f t="shared" si="8"/>
        <v>81420.957606048585</v>
      </c>
      <c r="E53" s="1">
        <f t="shared" si="2"/>
        <v>81420.957606048585</v>
      </c>
      <c r="F53" s="1">
        <f t="shared" si="14"/>
        <v>707.02732877600226</v>
      </c>
      <c r="G53" s="1">
        <f t="shared" si="4"/>
        <v>707.02732877600226</v>
      </c>
      <c r="H53" s="1">
        <f t="shared" si="5"/>
        <v>707.02732877600226</v>
      </c>
      <c r="I53" s="1">
        <f t="shared" si="9"/>
        <v>1856.4333372620829</v>
      </c>
      <c r="J53" s="1">
        <f t="shared" si="10"/>
        <v>1856.4333372620829</v>
      </c>
      <c r="K53" s="1">
        <f t="shared" si="11"/>
        <v>297.02933396193328</v>
      </c>
      <c r="L53" s="1">
        <f t="shared" si="12"/>
        <v>297.02933396193328</v>
      </c>
      <c r="M53" s="1">
        <f t="shared" si="15"/>
        <v>2860.4900000000184</v>
      </c>
      <c r="N53" s="1">
        <f t="shared" si="7"/>
        <v>2860.4900000000184</v>
      </c>
      <c r="S53"/>
    </row>
    <row r="54" spans="1:19" x14ac:dyDescent="0.25">
      <c r="A54">
        <f t="shared" si="13"/>
        <v>44</v>
      </c>
      <c r="B54" s="7">
        <f t="shared" si="1"/>
        <v>80695.391444726498</v>
      </c>
      <c r="C54" s="2">
        <v>44</v>
      </c>
      <c r="D54" s="1">
        <f t="shared" si="8"/>
        <v>80695.391444726498</v>
      </c>
      <c r="E54" s="1">
        <f t="shared" si="2"/>
        <v>80695.391444726498</v>
      </c>
      <c r="F54" s="1">
        <f t="shared" si="14"/>
        <v>725.56616132209024</v>
      </c>
      <c r="G54" s="1">
        <f t="shared" si="4"/>
        <v>725.56616132209024</v>
      </c>
      <c r="H54" s="1">
        <f t="shared" si="5"/>
        <v>725.56616132209024</v>
      </c>
      <c r="I54" s="1">
        <f t="shared" si="9"/>
        <v>1840.4515850671794</v>
      </c>
      <c r="J54" s="1">
        <f t="shared" si="10"/>
        <v>1840.4515850671794</v>
      </c>
      <c r="K54" s="1">
        <f t="shared" si="11"/>
        <v>294.47225361074874</v>
      </c>
      <c r="L54" s="1">
        <f t="shared" si="12"/>
        <v>294.47225361074874</v>
      </c>
      <c r="M54" s="1">
        <f t="shared" si="15"/>
        <v>2860.4900000000184</v>
      </c>
      <c r="N54" s="1">
        <f t="shared" si="7"/>
        <v>2860.4900000000184</v>
      </c>
      <c r="S54"/>
    </row>
    <row r="55" spans="1:19" x14ac:dyDescent="0.25">
      <c r="A55">
        <f t="shared" si="13"/>
        <v>45</v>
      </c>
      <c r="B55" s="7">
        <f t="shared" si="1"/>
        <v>79950.800347566154</v>
      </c>
      <c r="C55" s="2">
        <v>45</v>
      </c>
      <c r="D55" s="1">
        <f t="shared" si="8"/>
        <v>79950.800347566154</v>
      </c>
      <c r="E55" s="1">
        <f t="shared" si="2"/>
        <v>79950.800347566154</v>
      </c>
      <c r="F55" s="1">
        <f t="shared" si="14"/>
        <v>744.59109716034777</v>
      </c>
      <c r="G55" s="1">
        <f t="shared" si="4"/>
        <v>744.59109716034777</v>
      </c>
      <c r="H55" s="1">
        <f t="shared" si="5"/>
        <v>744.59109716034777</v>
      </c>
      <c r="I55" s="1">
        <f t="shared" si="9"/>
        <v>1824.0507783100609</v>
      </c>
      <c r="J55" s="1">
        <f t="shared" si="10"/>
        <v>1824.0507783100609</v>
      </c>
      <c r="K55" s="1">
        <f t="shared" si="11"/>
        <v>291.84812452960972</v>
      </c>
      <c r="L55" s="1">
        <f t="shared" si="12"/>
        <v>291.84812452960972</v>
      </c>
      <c r="M55" s="1">
        <f t="shared" si="15"/>
        <v>2860.4900000000184</v>
      </c>
      <c r="N55" s="1">
        <f t="shared" si="7"/>
        <v>2860.4900000000184</v>
      </c>
      <c r="S55"/>
    </row>
    <row r="56" spans="1:19" x14ac:dyDescent="0.25">
      <c r="A56">
        <f t="shared" si="13"/>
        <v>46</v>
      </c>
      <c r="B56" s="7">
        <f t="shared" si="1"/>
        <v>79186.685465251052</v>
      </c>
      <c r="C56" s="2">
        <v>46</v>
      </c>
      <c r="D56" s="1">
        <f t="shared" si="8"/>
        <v>79186.685465251052</v>
      </c>
      <c r="E56" s="1">
        <f t="shared" si="2"/>
        <v>79186.685465251052</v>
      </c>
      <c r="F56" s="1">
        <f t="shared" si="14"/>
        <v>764.11488231510373</v>
      </c>
      <c r="G56" s="1">
        <f t="shared" si="4"/>
        <v>764.11488231510373</v>
      </c>
      <c r="H56" s="1">
        <f t="shared" si="5"/>
        <v>764.11488231510373</v>
      </c>
      <c r="I56" s="1">
        <f t="shared" si="9"/>
        <v>1807.2199290387196</v>
      </c>
      <c r="J56" s="1">
        <f t="shared" si="10"/>
        <v>1807.2199290387196</v>
      </c>
      <c r="K56" s="1">
        <f t="shared" si="11"/>
        <v>289.15518864619514</v>
      </c>
      <c r="L56" s="1">
        <f t="shared" si="12"/>
        <v>289.15518864619514</v>
      </c>
      <c r="M56" s="1">
        <f t="shared" si="15"/>
        <v>2860.4900000000184</v>
      </c>
      <c r="N56" s="1">
        <f t="shared" si="7"/>
        <v>2860.4900000000184</v>
      </c>
      <c r="S56"/>
    </row>
    <row r="57" spans="1:19" x14ac:dyDescent="0.25">
      <c r="A57">
        <f t="shared" si="13"/>
        <v>47</v>
      </c>
      <c r="B57" s="7">
        <f t="shared" si="1"/>
        <v>78402.534868229224</v>
      </c>
      <c r="C57" s="2">
        <v>47</v>
      </c>
      <c r="D57" s="1">
        <f t="shared" si="8"/>
        <v>78402.534868229224</v>
      </c>
      <c r="E57" s="1">
        <f t="shared" si="2"/>
        <v>78402.534868229224</v>
      </c>
      <c r="F57" s="1">
        <f t="shared" si="14"/>
        <v>784.15059702182816</v>
      </c>
      <c r="G57" s="1">
        <f t="shared" si="4"/>
        <v>784.15059702182816</v>
      </c>
      <c r="H57" s="1">
        <f t="shared" si="5"/>
        <v>784.15059702182816</v>
      </c>
      <c r="I57" s="1">
        <f t="shared" si="9"/>
        <v>1789.947761188095</v>
      </c>
      <c r="J57" s="1">
        <f t="shared" si="10"/>
        <v>1789.947761188095</v>
      </c>
      <c r="K57" s="1">
        <f t="shared" si="11"/>
        <v>286.39164179009521</v>
      </c>
      <c r="L57" s="1">
        <f t="shared" si="12"/>
        <v>286.39164179009521</v>
      </c>
      <c r="M57" s="1">
        <f t="shared" si="15"/>
        <v>2860.4900000000184</v>
      </c>
      <c r="N57" s="1">
        <f t="shared" si="7"/>
        <v>2860.4900000000184</v>
      </c>
      <c r="S57"/>
    </row>
    <row r="58" spans="1:19" x14ac:dyDescent="0.25">
      <c r="A58">
        <f t="shared" si="13"/>
        <v>48</v>
      </c>
      <c r="B58" s="7">
        <f t="shared" si="1"/>
        <v>77597.823203738808</v>
      </c>
      <c r="C58" s="2">
        <v>48</v>
      </c>
      <c r="D58" s="1">
        <f t="shared" si="8"/>
        <v>77597.823203738808</v>
      </c>
      <c r="E58" s="1">
        <f t="shared" si="2"/>
        <v>77597.823203738808</v>
      </c>
      <c r="F58" s="1">
        <f t="shared" si="14"/>
        <v>804.71166449042119</v>
      </c>
      <c r="G58" s="1">
        <f t="shared" si="4"/>
        <v>804.71166449042119</v>
      </c>
      <c r="H58" s="1">
        <f t="shared" si="5"/>
        <v>804.71166449042119</v>
      </c>
      <c r="I58" s="1">
        <f t="shared" si="9"/>
        <v>1772.2227030255149</v>
      </c>
      <c r="J58" s="1">
        <f t="shared" si="10"/>
        <v>1772.2227030255149</v>
      </c>
      <c r="K58" s="1">
        <f>IFERROR(IF(L58&gt;=0,I58*16%,""),"")</f>
        <v>283.55563248408237</v>
      </c>
      <c r="L58" s="1">
        <f t="shared" si="12"/>
        <v>283.55563248408237</v>
      </c>
      <c r="M58" s="1">
        <f t="shared" si="15"/>
        <v>2860.4900000000184</v>
      </c>
      <c r="N58" s="1">
        <f t="shared" si="7"/>
        <v>2860.4900000000184</v>
      </c>
      <c r="S58"/>
    </row>
    <row r="59" spans="1:19" x14ac:dyDescent="0.25">
      <c r="A59">
        <f t="shared" si="13"/>
        <v>49</v>
      </c>
      <c r="B59" s="7">
        <f t="shared" si="1"/>
        <v>76772.011343840524</v>
      </c>
      <c r="C59" s="2">
        <v>49</v>
      </c>
      <c r="D59" s="1">
        <f t="shared" si="8"/>
        <v>76772.011343840524</v>
      </c>
      <c r="E59" s="1">
        <f t="shared" si="2"/>
        <v>76772.011343840524</v>
      </c>
      <c r="F59" s="1">
        <f t="shared" si="14"/>
        <v>825.81185989828225</v>
      </c>
      <c r="G59" s="1">
        <f t="shared" si="4"/>
        <v>825.81185989828225</v>
      </c>
      <c r="H59" s="1">
        <f t="shared" si="5"/>
        <v>825.81185989828225</v>
      </c>
      <c r="I59" s="1">
        <f t="shared" si="9"/>
        <v>1754.0328793980484</v>
      </c>
      <c r="J59" s="1">
        <f t="shared" si="10"/>
        <v>1754.0328793980484</v>
      </c>
      <c r="K59" s="1">
        <f t="shared" si="11"/>
        <v>280.64526070368777</v>
      </c>
      <c r="L59" s="1">
        <f t="shared" si="12"/>
        <v>280.64526070368777</v>
      </c>
      <c r="M59" s="1">
        <f t="shared" si="15"/>
        <v>2860.4900000000184</v>
      </c>
      <c r="N59" s="1">
        <f t="shared" si="7"/>
        <v>2860.4900000000184</v>
      </c>
      <c r="S59"/>
    </row>
    <row r="60" spans="1:19" x14ac:dyDescent="0.25">
      <c r="A60">
        <f t="shared" si="13"/>
        <v>50</v>
      </c>
      <c r="B60" s="7">
        <f t="shared" si="1"/>
        <v>75924.546024221345</v>
      </c>
      <c r="C60" s="2">
        <v>50</v>
      </c>
      <c r="D60" s="1">
        <f t="shared" si="8"/>
        <v>75924.546024221345</v>
      </c>
      <c r="E60" s="1">
        <f t="shared" si="2"/>
        <v>75924.546024221345</v>
      </c>
      <c r="F60" s="1">
        <f t="shared" si="14"/>
        <v>847.46531961918367</v>
      </c>
      <c r="G60" s="1">
        <f t="shared" si="4"/>
        <v>847.46531961918367</v>
      </c>
      <c r="H60" s="1">
        <f t="shared" si="5"/>
        <v>847.46531961918367</v>
      </c>
      <c r="I60" s="1">
        <f t="shared" si="9"/>
        <v>1735.3661037765817</v>
      </c>
      <c r="J60" s="1">
        <f t="shared" si="10"/>
        <v>1735.3661037765817</v>
      </c>
      <c r="K60" s="1">
        <f t="shared" si="11"/>
        <v>277.65857660425308</v>
      </c>
      <c r="L60" s="1">
        <f t="shared" si="12"/>
        <v>277.65857660425308</v>
      </c>
      <c r="M60" s="1">
        <f t="shared" si="15"/>
        <v>2860.4900000000184</v>
      </c>
      <c r="N60" s="1">
        <f t="shared" si="7"/>
        <v>2860.4900000000184</v>
      </c>
      <c r="S60"/>
    </row>
    <row r="61" spans="1:19" x14ac:dyDescent="0.25">
      <c r="A61">
        <f t="shared" si="13"/>
        <v>51</v>
      </c>
      <c r="B61" s="7">
        <f t="shared" si="1"/>
        <v>75054.859473527205</v>
      </c>
      <c r="C61" s="2">
        <v>51</v>
      </c>
      <c r="D61" s="1">
        <f t="shared" si="8"/>
        <v>75054.859473527205</v>
      </c>
      <c r="E61" s="1">
        <f t="shared" si="2"/>
        <v>75054.859473527205</v>
      </c>
      <c r="F61" s="1">
        <f t="shared" si="14"/>
        <v>869.68655069413467</v>
      </c>
      <c r="G61" s="1">
        <f t="shared" si="4"/>
        <v>869.68655069413467</v>
      </c>
      <c r="H61" s="1">
        <f t="shared" si="5"/>
        <v>869.68655069413467</v>
      </c>
      <c r="I61" s="1">
        <f t="shared" si="9"/>
        <v>1716.2098700912791</v>
      </c>
      <c r="J61" s="1">
        <f t="shared" si="10"/>
        <v>1716.2098700912791</v>
      </c>
      <c r="K61" s="1">
        <f t="shared" si="11"/>
        <v>274.59357921460463</v>
      </c>
      <c r="L61" s="1">
        <f t="shared" si="12"/>
        <v>274.59357921460463</v>
      </c>
      <c r="M61" s="1">
        <f t="shared" si="15"/>
        <v>2860.4900000000184</v>
      </c>
      <c r="N61" s="1">
        <f t="shared" si="7"/>
        <v>2860.4900000000184</v>
      </c>
      <c r="S61"/>
    </row>
    <row r="62" spans="1:19" x14ac:dyDescent="0.25">
      <c r="A62">
        <f t="shared" si="13"/>
        <v>52</v>
      </c>
      <c r="B62" s="7">
        <f t="shared" si="1"/>
        <v>74162.369032976625</v>
      </c>
      <c r="C62" s="2">
        <v>52</v>
      </c>
      <c r="D62" s="1">
        <f t="shared" si="8"/>
        <v>74162.369032976625</v>
      </c>
      <c r="E62" s="1">
        <f t="shared" si="2"/>
        <v>74162.369032976625</v>
      </c>
      <c r="F62" s="1">
        <f t="shared" si="14"/>
        <v>892.49044055057834</v>
      </c>
      <c r="G62" s="1">
        <f t="shared" si="4"/>
        <v>892.49044055057834</v>
      </c>
      <c r="H62" s="1">
        <f t="shared" si="5"/>
        <v>892.49044055057834</v>
      </c>
      <c r="I62" s="1">
        <f t="shared" si="9"/>
        <v>1696.5513443529655</v>
      </c>
      <c r="J62" s="1">
        <f t="shared" si="10"/>
        <v>1696.5513443529655</v>
      </c>
      <c r="K62" s="1">
        <f t="shared" si="11"/>
        <v>271.44821509647448</v>
      </c>
      <c r="L62" s="1">
        <f t="shared" si="12"/>
        <v>271.44821509647448</v>
      </c>
      <c r="M62" s="1">
        <f t="shared" si="15"/>
        <v>2860.4900000000184</v>
      </c>
      <c r="N62" s="1">
        <f t="shared" si="7"/>
        <v>2860.4900000000184</v>
      </c>
      <c r="S62"/>
    </row>
    <row r="63" spans="1:19" x14ac:dyDescent="0.25">
      <c r="A63">
        <f t="shared" si="13"/>
        <v>53</v>
      </c>
      <c r="B63" s="7">
        <f t="shared" si="1"/>
        <v>73246.476766000196</v>
      </c>
      <c r="C63" s="2">
        <v>53</v>
      </c>
      <c r="D63" s="1">
        <f t="shared" si="8"/>
        <v>73246.476766000196</v>
      </c>
      <c r="E63" s="1">
        <f t="shared" si="2"/>
        <v>73246.476766000196</v>
      </c>
      <c r="F63" s="1">
        <f t="shared" si="14"/>
        <v>915.89226697643278</v>
      </c>
      <c r="G63" s="1">
        <f t="shared" si="4"/>
        <v>915.89226697643278</v>
      </c>
      <c r="H63" s="1">
        <f t="shared" si="5"/>
        <v>915.89226697643278</v>
      </c>
      <c r="I63" s="1">
        <f t="shared" si="9"/>
        <v>1676.3773560548152</v>
      </c>
      <c r="J63" s="1">
        <f t="shared" si="10"/>
        <v>1676.3773560548152</v>
      </c>
      <c r="K63" s="1">
        <f t="shared" si="11"/>
        <v>268.22037696877044</v>
      </c>
      <c r="L63" s="1">
        <f t="shared" si="12"/>
        <v>268.22037696877044</v>
      </c>
      <c r="M63" s="1">
        <f t="shared" si="15"/>
        <v>2860.4900000000184</v>
      </c>
      <c r="N63" s="1">
        <f t="shared" si="7"/>
        <v>2860.4900000000184</v>
      </c>
      <c r="S63"/>
    </row>
    <row r="64" spans="1:19" x14ac:dyDescent="0.25">
      <c r="A64">
        <f t="shared" si="13"/>
        <v>54</v>
      </c>
      <c r="B64" s="7">
        <f t="shared" si="1"/>
        <v>72306.569057644534</v>
      </c>
      <c r="C64" s="2">
        <v>54</v>
      </c>
      <c r="D64" s="1">
        <f t="shared" si="8"/>
        <v>72306.569057644534</v>
      </c>
      <c r="E64" s="1">
        <f t="shared" si="2"/>
        <v>72306.569057644534</v>
      </c>
      <c r="F64" s="1">
        <f t="shared" si="14"/>
        <v>939.90770835566173</v>
      </c>
      <c r="G64" s="1">
        <f t="shared" si="4"/>
        <v>939.90770835566173</v>
      </c>
      <c r="H64" s="1">
        <f t="shared" si="5"/>
        <v>939.90770835566173</v>
      </c>
      <c r="I64" s="1">
        <f t="shared" si="9"/>
        <v>1655.6743893485834</v>
      </c>
      <c r="J64" s="1">
        <f t="shared" si="10"/>
        <v>1655.6743893485834</v>
      </c>
      <c r="K64" s="1">
        <f t="shared" si="11"/>
        <v>264.90790229577334</v>
      </c>
      <c r="L64" s="1">
        <f t="shared" si="12"/>
        <v>264.90790229577334</v>
      </c>
      <c r="M64" s="1">
        <f t="shared" si="15"/>
        <v>2860.4900000000184</v>
      </c>
      <c r="N64" s="1">
        <f t="shared" si="7"/>
        <v>2860.4900000000184</v>
      </c>
      <c r="S64"/>
    </row>
    <row r="65" spans="1:19" x14ac:dyDescent="0.25">
      <c r="A65">
        <f t="shared" si="13"/>
        <v>55</v>
      </c>
      <c r="B65" s="7">
        <f t="shared" si="1"/>
        <v>71342.016203472303</v>
      </c>
      <c r="C65" s="2">
        <v>55</v>
      </c>
      <c r="D65" s="1">
        <f t="shared" si="8"/>
        <v>71342.016203472303</v>
      </c>
      <c r="E65" s="1">
        <f t="shared" si="2"/>
        <v>71342.016203472303</v>
      </c>
      <c r="F65" s="1">
        <f t="shared" si="14"/>
        <v>964.55285417222944</v>
      </c>
      <c r="G65" s="1">
        <f t="shared" si="4"/>
        <v>964.55285417222944</v>
      </c>
      <c r="H65" s="1">
        <f t="shared" si="5"/>
        <v>964.55285417222944</v>
      </c>
      <c r="I65" s="1">
        <f t="shared" si="9"/>
        <v>1634.4285739894733</v>
      </c>
      <c r="J65" s="1">
        <f t="shared" si="10"/>
        <v>1634.4285739894733</v>
      </c>
      <c r="K65" s="1">
        <f t="shared" si="11"/>
        <v>261.50857183831573</v>
      </c>
      <c r="L65" s="1">
        <f t="shared" si="12"/>
        <v>261.50857183831573</v>
      </c>
      <c r="M65" s="1">
        <f t="shared" si="15"/>
        <v>2860.4900000000184</v>
      </c>
      <c r="N65" s="1">
        <f t="shared" si="7"/>
        <v>2860.4900000000184</v>
      </c>
      <c r="S65"/>
    </row>
    <row r="66" spans="1:19" x14ac:dyDescent="0.25">
      <c r="A66">
        <f t="shared" si="13"/>
        <v>56</v>
      </c>
      <c r="B66" s="7">
        <f t="shared" si="1"/>
        <v>70352.171987682828</v>
      </c>
      <c r="C66" s="2">
        <v>56</v>
      </c>
      <c r="D66" s="1">
        <f t="shared" si="8"/>
        <v>70352.171987682828</v>
      </c>
      <c r="E66" s="1">
        <f t="shared" si="2"/>
        <v>70352.171987682828</v>
      </c>
      <c r="F66" s="1">
        <f t="shared" si="14"/>
        <v>989.84421578947672</v>
      </c>
      <c r="G66" s="1">
        <f t="shared" si="4"/>
        <v>989.84421578947672</v>
      </c>
      <c r="H66" s="1">
        <f t="shared" si="5"/>
        <v>989.84421578947672</v>
      </c>
      <c r="I66" s="1">
        <f t="shared" si="9"/>
        <v>1612.6256760435704</v>
      </c>
      <c r="J66" s="1">
        <f t="shared" si="10"/>
        <v>1612.6256760435704</v>
      </c>
      <c r="K66" s="1">
        <f t="shared" si="11"/>
        <v>258.02010816697128</v>
      </c>
      <c r="L66" s="1">
        <f t="shared" si="12"/>
        <v>258.02010816697128</v>
      </c>
      <c r="M66" s="1">
        <f t="shared" si="15"/>
        <v>2860.4900000000184</v>
      </c>
      <c r="N66" s="1">
        <f t="shared" si="7"/>
        <v>2860.4900000000184</v>
      </c>
      <c r="S66"/>
    </row>
    <row r="67" spans="1:19" x14ac:dyDescent="0.25">
      <c r="A67">
        <f t="shared" si="13"/>
        <v>57</v>
      </c>
      <c r="B67" s="7">
        <f t="shared" si="1"/>
        <v>69336.373250170684</v>
      </c>
      <c r="C67" s="2">
        <v>57</v>
      </c>
      <c r="D67" s="1">
        <f t="shared" si="8"/>
        <v>69336.373250170684</v>
      </c>
      <c r="E67" s="1">
        <f t="shared" si="2"/>
        <v>69336.373250170684</v>
      </c>
      <c r="F67" s="1">
        <f t="shared" si="14"/>
        <v>1015.7987375121422</v>
      </c>
      <c r="G67" s="1">
        <f t="shared" si="4"/>
        <v>1015.7987375121422</v>
      </c>
      <c r="H67" s="1">
        <f t="shared" si="5"/>
        <v>1015.7987375121422</v>
      </c>
      <c r="I67" s="1">
        <f t="shared" si="9"/>
        <v>1590.2510883516175</v>
      </c>
      <c r="J67" s="1">
        <f t="shared" si="10"/>
        <v>1590.2510883516175</v>
      </c>
      <c r="K67" s="1">
        <f t="shared" si="11"/>
        <v>254.4401741362588</v>
      </c>
      <c r="L67" s="1">
        <f t="shared" si="12"/>
        <v>254.4401741362588</v>
      </c>
      <c r="M67" s="1">
        <f t="shared" si="15"/>
        <v>2860.4900000000184</v>
      </c>
      <c r="N67" s="1">
        <f t="shared" si="7"/>
        <v>2860.4900000000184</v>
      </c>
      <c r="S67"/>
    </row>
    <row r="68" spans="1:19" x14ac:dyDescent="0.25">
      <c r="A68">
        <f t="shared" si="13"/>
        <v>58</v>
      </c>
      <c r="B68" s="7">
        <f t="shared" si="1"/>
        <v>68293.939442232251</v>
      </c>
      <c r="C68" s="2">
        <v>58</v>
      </c>
      <c r="D68" s="1">
        <f t="shared" si="8"/>
        <v>68293.939442232251</v>
      </c>
      <c r="E68" s="1">
        <f t="shared" si="2"/>
        <v>68293.939442232251</v>
      </c>
      <c r="F68" s="1">
        <f t="shared" si="14"/>
        <v>1042.4338079384388</v>
      </c>
      <c r="G68" s="1">
        <f t="shared" si="4"/>
        <v>1042.4338079384388</v>
      </c>
      <c r="H68" s="1">
        <f t="shared" si="5"/>
        <v>1042.4338079384388</v>
      </c>
      <c r="I68" s="1">
        <f t="shared" si="9"/>
        <v>1567.2898207427411</v>
      </c>
      <c r="J68" s="1">
        <f t="shared" si="10"/>
        <v>1567.2898207427411</v>
      </c>
      <c r="K68" s="1">
        <f t="shared" si="11"/>
        <v>250.76637131883857</v>
      </c>
      <c r="L68" s="1">
        <f t="shared" si="12"/>
        <v>250.76637131883857</v>
      </c>
      <c r="M68" s="1">
        <f t="shared" si="15"/>
        <v>2860.4900000000184</v>
      </c>
      <c r="N68" s="1">
        <f t="shared" si="7"/>
        <v>2860.4900000000184</v>
      </c>
      <c r="S68"/>
    </row>
    <row r="69" spans="1:19" x14ac:dyDescent="0.25">
      <c r="A69">
        <f t="shared" si="13"/>
        <v>59</v>
      </c>
      <c r="B69" s="7">
        <f t="shared" si="1"/>
        <v>67224.172170622463</v>
      </c>
      <c r="C69" s="2">
        <v>59</v>
      </c>
      <c r="D69" s="1">
        <f t="shared" si="8"/>
        <v>67224.172170622463</v>
      </c>
      <c r="E69" s="1">
        <f t="shared" si="2"/>
        <v>67224.172170622463</v>
      </c>
      <c r="F69" s="1">
        <f t="shared" si="14"/>
        <v>1069.7672716097902</v>
      </c>
      <c r="G69" s="1">
        <f t="shared" si="4"/>
        <v>1069.7672716097902</v>
      </c>
      <c r="H69" s="1">
        <f t="shared" si="5"/>
        <v>1069.7672716097902</v>
      </c>
      <c r="I69" s="1">
        <f t="shared" si="9"/>
        <v>1543.726489991576</v>
      </c>
      <c r="J69" s="1">
        <f t="shared" si="10"/>
        <v>1543.726489991576</v>
      </c>
      <c r="K69" s="1">
        <f t="shared" si="11"/>
        <v>246.99623839865217</v>
      </c>
      <c r="L69" s="1">
        <f t="shared" si="12"/>
        <v>246.99623839865217</v>
      </c>
      <c r="M69" s="1">
        <f t="shared" si="15"/>
        <v>2860.4900000000184</v>
      </c>
      <c r="N69" s="1">
        <f t="shared" si="7"/>
        <v>2860.4900000000184</v>
      </c>
      <c r="S69"/>
    </row>
    <row r="70" spans="1:19" x14ac:dyDescent="0.25">
      <c r="A70">
        <f t="shared" si="13"/>
        <v>60</v>
      </c>
      <c r="B70" s="7">
        <f t="shared" si="1"/>
        <v>66126.354729656436</v>
      </c>
      <c r="C70" s="2">
        <v>60</v>
      </c>
      <c r="D70" s="1">
        <f t="shared" si="8"/>
        <v>66126.354729656436</v>
      </c>
      <c r="E70" s="1">
        <f t="shared" si="2"/>
        <v>66126.354729656436</v>
      </c>
      <c r="F70" s="1">
        <f t="shared" si="14"/>
        <v>1097.8174409660337</v>
      </c>
      <c r="G70" s="1">
        <f t="shared" si="4"/>
        <v>1097.8174409660337</v>
      </c>
      <c r="H70" s="1">
        <f t="shared" si="5"/>
        <v>1097.8174409660337</v>
      </c>
      <c r="I70" s="1">
        <f t="shared" si="9"/>
        <v>1519.5453095120558</v>
      </c>
      <c r="J70" s="1">
        <f t="shared" si="10"/>
        <v>1519.5453095120558</v>
      </c>
      <c r="K70" s="1">
        <f t="shared" si="11"/>
        <v>243.12724952192895</v>
      </c>
      <c r="L70" s="1">
        <f t="shared" si="12"/>
        <v>243.12724952192895</v>
      </c>
      <c r="M70" s="1">
        <f t="shared" si="15"/>
        <v>2860.4900000000184</v>
      </c>
      <c r="N70" s="1">
        <f t="shared" si="7"/>
        <v>2860.4900000000184</v>
      </c>
      <c r="S70"/>
    </row>
    <row r="71" spans="1:19" x14ac:dyDescent="0.25">
      <c r="A71">
        <f>IF(C71&lt;=$R$9,C71,"")</f>
        <v>61</v>
      </c>
      <c r="B71" s="7">
        <f>D71</f>
        <v>64999.751621042342</v>
      </c>
      <c r="C71" s="2">
        <v>61</v>
      </c>
      <c r="D71" s="1">
        <f t="shared" ref="D71:D106" si="16">IFERROR(IF(E71&gt;=0.1,E70-H71-O71,""),"")</f>
        <v>64999.751621042342</v>
      </c>
      <c r="E71" s="1">
        <f t="shared" ref="E71:E106" si="17">E70-H71-O71</f>
        <v>64999.751621042342</v>
      </c>
      <c r="F71" s="1">
        <f t="shared" ref="F71:F106" si="18">IFERROR(IF(A71&lt;$R$9,IFERROR(IF(H71&gt;=0,N71-J71-L71,""),""),IF(A71=$R$9,D70,"")),"")</f>
        <v>1126.603108614097</v>
      </c>
      <c r="G71" s="1">
        <f t="shared" ref="G71:G106" si="19">IFERROR(IF(H71&gt;=0,N71-J71-L71,""),"")</f>
        <v>1126.603108614097</v>
      </c>
      <c r="H71" s="1">
        <f t="shared" ref="H71:H106" si="20">N71-J71-L71</f>
        <v>1126.603108614097</v>
      </c>
      <c r="I71" s="1">
        <f t="shared" si="9"/>
        <v>1494.7300787809668</v>
      </c>
      <c r="J71" s="1">
        <f t="shared" si="10"/>
        <v>1494.7300787809668</v>
      </c>
      <c r="K71" s="1">
        <f t="shared" ref="K71:K106" si="21">IFERROR(IF(L71&gt;=0,I71*16%,""),"")</f>
        <v>239.15681260495469</v>
      </c>
      <c r="L71" s="1">
        <f t="shared" ref="L71:L106" si="22">J71*16%</f>
        <v>239.15681260495469</v>
      </c>
      <c r="M71" s="1">
        <f t="shared" ref="M71:M106" si="23">IFERROR(IF(A71&lt;$R$9,N71,F71+I71+K71),"")</f>
        <v>2860.4900000000184</v>
      </c>
      <c r="N71" s="1">
        <f t="shared" si="7"/>
        <v>2860.4900000000184</v>
      </c>
    </row>
    <row r="72" spans="1:19" x14ac:dyDescent="0.25">
      <c r="A72">
        <f t="shared" ref="A72:A106" si="24">IF(C72&lt;=$R$9,C72,"")</f>
        <v>62</v>
      </c>
      <c r="B72" s="7">
        <f t="shared" ref="B72:B106" si="25">D72</f>
        <v>63843.608061123967</v>
      </c>
      <c r="C72" s="2">
        <v>62</v>
      </c>
      <c r="D72" s="1">
        <f t="shared" si="16"/>
        <v>63843.608061123967</v>
      </c>
      <c r="E72" s="1">
        <f t="shared" si="17"/>
        <v>63843.608061123967</v>
      </c>
      <c r="F72" s="1">
        <f t="shared" si="18"/>
        <v>1156.1435599183717</v>
      </c>
      <c r="G72" s="1">
        <f t="shared" si="19"/>
        <v>1156.1435599183717</v>
      </c>
      <c r="H72" s="1">
        <f t="shared" si="20"/>
        <v>1156.1435599183717</v>
      </c>
      <c r="I72" s="1">
        <f t="shared" si="9"/>
        <v>1469.2641724841783</v>
      </c>
      <c r="J72" s="1">
        <f t="shared" si="10"/>
        <v>1469.2641724841783</v>
      </c>
      <c r="K72" s="1">
        <f t="shared" si="21"/>
        <v>235.08226759746853</v>
      </c>
      <c r="L72" s="1">
        <f t="shared" si="22"/>
        <v>235.08226759746853</v>
      </c>
      <c r="M72" s="1">
        <f t="shared" si="23"/>
        <v>2860.4900000000184</v>
      </c>
      <c r="N72" s="1">
        <f t="shared" si="7"/>
        <v>2860.4900000000184</v>
      </c>
    </row>
    <row r="73" spans="1:19" x14ac:dyDescent="0.25">
      <c r="A73">
        <f t="shared" si="24"/>
        <v>63</v>
      </c>
      <c r="B73" s="7">
        <f t="shared" si="25"/>
        <v>62657.14947520275</v>
      </c>
      <c r="C73" s="2">
        <v>63</v>
      </c>
      <c r="D73" s="1">
        <f t="shared" si="16"/>
        <v>62657.14947520275</v>
      </c>
      <c r="E73" s="1">
        <f t="shared" si="17"/>
        <v>62657.14947520275</v>
      </c>
      <c r="F73" s="1">
        <f t="shared" si="18"/>
        <v>1186.4585859212141</v>
      </c>
      <c r="G73" s="1">
        <f t="shared" si="19"/>
        <v>1186.4585859212141</v>
      </c>
      <c r="H73" s="1">
        <f t="shared" si="20"/>
        <v>1186.4585859212141</v>
      </c>
      <c r="I73" s="1">
        <f t="shared" si="9"/>
        <v>1443.1305293782796</v>
      </c>
      <c r="J73" s="1">
        <f t="shared" si="10"/>
        <v>1443.1305293782796</v>
      </c>
      <c r="K73" s="1">
        <f t="shared" si="21"/>
        <v>230.90088470052473</v>
      </c>
      <c r="L73" s="1">
        <f t="shared" si="22"/>
        <v>230.90088470052473</v>
      </c>
      <c r="M73" s="1">
        <f t="shared" si="23"/>
        <v>2860.4900000000184</v>
      </c>
      <c r="N73" s="1">
        <f t="shared" si="7"/>
        <v>2860.4900000000184</v>
      </c>
    </row>
    <row r="74" spans="1:19" x14ac:dyDescent="0.25">
      <c r="A74">
        <f t="shared" si="24"/>
        <v>64</v>
      </c>
      <c r="B74" s="7">
        <f t="shared" si="25"/>
        <v>61439.580978600512</v>
      </c>
      <c r="C74" s="2">
        <v>64</v>
      </c>
      <c r="D74" s="1">
        <f t="shared" si="16"/>
        <v>61439.580978600512</v>
      </c>
      <c r="E74" s="1">
        <f t="shared" si="17"/>
        <v>61439.580978600512</v>
      </c>
      <c r="F74" s="1">
        <f t="shared" si="18"/>
        <v>1217.5684966022345</v>
      </c>
      <c r="G74" s="1">
        <f t="shared" si="19"/>
        <v>1217.5684966022345</v>
      </c>
      <c r="H74" s="1">
        <f t="shared" si="20"/>
        <v>1217.5684966022345</v>
      </c>
      <c r="I74" s="1">
        <f t="shared" si="9"/>
        <v>1416.3116408601586</v>
      </c>
      <c r="J74" s="1">
        <f t="shared" si="10"/>
        <v>1416.3116408601586</v>
      </c>
      <c r="K74" s="1">
        <f t="shared" si="21"/>
        <v>226.60986253762539</v>
      </c>
      <c r="L74" s="1">
        <f t="shared" si="22"/>
        <v>226.60986253762539</v>
      </c>
      <c r="M74" s="1">
        <f t="shared" si="23"/>
        <v>2860.4900000000184</v>
      </c>
      <c r="N74" s="1">
        <f t="shared" si="7"/>
        <v>2860.4900000000184</v>
      </c>
    </row>
    <row r="75" spans="1:19" x14ac:dyDescent="0.25">
      <c r="A75">
        <f t="shared" si="24"/>
        <v>65</v>
      </c>
      <c r="B75" s="7">
        <f t="shared" si="25"/>
        <v>60190.086844115256</v>
      </c>
      <c r="C75" s="2">
        <v>65</v>
      </c>
      <c r="D75" s="1">
        <f t="shared" si="16"/>
        <v>60190.086844115256</v>
      </c>
      <c r="E75" s="1">
        <f t="shared" si="17"/>
        <v>60190.086844115256</v>
      </c>
      <c r="F75" s="1">
        <f t="shared" si="18"/>
        <v>1249.4941344852537</v>
      </c>
      <c r="G75" s="1">
        <f t="shared" si="19"/>
        <v>1249.4941344852537</v>
      </c>
      <c r="H75" s="1">
        <f t="shared" si="20"/>
        <v>1249.4941344852537</v>
      </c>
      <c r="I75" s="1">
        <f t="shared" si="9"/>
        <v>1388.7895392368662</v>
      </c>
      <c r="J75" s="1">
        <f t="shared" si="10"/>
        <v>1388.7895392368662</v>
      </c>
      <c r="K75" s="1">
        <f t="shared" si="21"/>
        <v>222.2063262778986</v>
      </c>
      <c r="L75" s="1">
        <f t="shared" si="22"/>
        <v>222.2063262778986</v>
      </c>
      <c r="M75" s="1">
        <f t="shared" si="23"/>
        <v>2860.4900000000184</v>
      </c>
      <c r="N75" s="1">
        <f t="shared" ref="N75:N130" si="26">$D$5</f>
        <v>2860.4900000000184</v>
      </c>
    </row>
    <row r="76" spans="1:19" x14ac:dyDescent="0.25">
      <c r="A76">
        <f t="shared" si="24"/>
        <v>66</v>
      </c>
      <c r="B76" s="7">
        <f t="shared" si="25"/>
        <v>58907.829955513211</v>
      </c>
      <c r="C76" s="2">
        <v>66</v>
      </c>
      <c r="D76" s="1">
        <f t="shared" si="16"/>
        <v>58907.829955513211</v>
      </c>
      <c r="E76" s="1">
        <f t="shared" si="17"/>
        <v>58907.829955513211</v>
      </c>
      <c r="F76" s="1">
        <f t="shared" si="18"/>
        <v>1282.2568886020467</v>
      </c>
      <c r="G76" s="1">
        <f t="shared" si="19"/>
        <v>1282.2568886020467</v>
      </c>
      <c r="H76" s="1">
        <f t="shared" si="20"/>
        <v>1282.2568886020467</v>
      </c>
      <c r="I76" s="1">
        <f t="shared" ref="I76:I106" si="27">IFERROR(IF(J76&gt;=0,D75*$K$5/2,""),"")</f>
        <v>1360.5457856879066</v>
      </c>
      <c r="J76" s="1">
        <f t="shared" ref="J76:J106" si="28">D75*$K$5/2</f>
        <v>1360.5457856879066</v>
      </c>
      <c r="K76" s="1">
        <f t="shared" si="21"/>
        <v>217.68732571006507</v>
      </c>
      <c r="L76" s="1">
        <f t="shared" si="22"/>
        <v>217.68732571006507</v>
      </c>
      <c r="M76" s="1">
        <f t="shared" si="23"/>
        <v>2860.4900000000184</v>
      </c>
      <c r="N76" s="1">
        <f t="shared" si="26"/>
        <v>2860.4900000000184</v>
      </c>
    </row>
    <row r="77" spans="1:19" x14ac:dyDescent="0.25">
      <c r="A77">
        <f t="shared" si="24"/>
        <v>67</v>
      </c>
      <c r="B77" s="7">
        <f t="shared" si="25"/>
        <v>57591.95124669098</v>
      </c>
      <c r="C77" s="2">
        <v>67</v>
      </c>
      <c r="D77" s="1">
        <f t="shared" si="16"/>
        <v>57591.95124669098</v>
      </c>
      <c r="E77" s="1">
        <f t="shared" si="17"/>
        <v>57591.95124669098</v>
      </c>
      <c r="F77" s="1">
        <f t="shared" si="18"/>
        <v>1315.8787088222273</v>
      </c>
      <c r="G77" s="1">
        <f t="shared" si="19"/>
        <v>1315.8787088222273</v>
      </c>
      <c r="H77" s="1">
        <f t="shared" si="20"/>
        <v>1315.8787088222273</v>
      </c>
      <c r="I77" s="1">
        <f t="shared" si="27"/>
        <v>1331.561457911889</v>
      </c>
      <c r="J77" s="1">
        <f t="shared" si="28"/>
        <v>1331.561457911889</v>
      </c>
      <c r="K77" s="1">
        <f t="shared" si="21"/>
        <v>213.04983326590224</v>
      </c>
      <c r="L77" s="1">
        <f t="shared" si="22"/>
        <v>213.04983326590224</v>
      </c>
      <c r="M77" s="1">
        <f t="shared" si="23"/>
        <v>2860.4900000000184</v>
      </c>
      <c r="N77" s="1">
        <f t="shared" si="26"/>
        <v>2860.4900000000184</v>
      </c>
    </row>
    <row r="78" spans="1:19" x14ac:dyDescent="0.25">
      <c r="A78">
        <f t="shared" si="24"/>
        <v>68</v>
      </c>
      <c r="B78" s="7">
        <f t="shared" si="25"/>
        <v>56241.569126132112</v>
      </c>
      <c r="C78" s="2">
        <v>68</v>
      </c>
      <c r="D78" s="1">
        <f t="shared" si="16"/>
        <v>56241.569126132112</v>
      </c>
      <c r="E78" s="1">
        <f t="shared" si="17"/>
        <v>56241.569126132112</v>
      </c>
      <c r="F78" s="1">
        <f t="shared" si="18"/>
        <v>1350.3821205588711</v>
      </c>
      <c r="G78" s="1">
        <f t="shared" si="19"/>
        <v>1350.3821205588711</v>
      </c>
      <c r="H78" s="1">
        <f t="shared" si="20"/>
        <v>1350.3821205588711</v>
      </c>
      <c r="I78" s="1">
        <f t="shared" si="27"/>
        <v>1301.8171374492649</v>
      </c>
      <c r="J78" s="1">
        <f t="shared" si="28"/>
        <v>1301.8171374492649</v>
      </c>
      <c r="K78" s="1">
        <f t="shared" si="21"/>
        <v>208.29074199188238</v>
      </c>
      <c r="L78" s="1">
        <f t="shared" si="22"/>
        <v>208.29074199188238</v>
      </c>
      <c r="M78" s="1">
        <f t="shared" si="23"/>
        <v>2860.4900000000184</v>
      </c>
      <c r="N78" s="1">
        <f t="shared" si="26"/>
        <v>2860.4900000000184</v>
      </c>
    </row>
    <row r="79" spans="1:19" x14ac:dyDescent="0.25">
      <c r="A79">
        <f t="shared" si="24"/>
        <v>69</v>
      </c>
      <c r="B79" s="7">
        <f t="shared" si="25"/>
        <v>54855.778886272376</v>
      </c>
      <c r="C79" s="2">
        <v>69</v>
      </c>
      <c r="D79" s="1">
        <f t="shared" si="16"/>
        <v>54855.778886272376</v>
      </c>
      <c r="E79" s="1">
        <f t="shared" si="17"/>
        <v>54855.778886272376</v>
      </c>
      <c r="F79" s="1">
        <f t="shared" si="18"/>
        <v>1385.7902398597353</v>
      </c>
      <c r="G79" s="1">
        <f t="shared" si="19"/>
        <v>1385.7902398597353</v>
      </c>
      <c r="H79" s="1">
        <f t="shared" si="20"/>
        <v>1385.7902398597353</v>
      </c>
      <c r="I79" s="1">
        <f t="shared" si="27"/>
        <v>1271.2928966726579</v>
      </c>
      <c r="J79" s="1">
        <f t="shared" si="28"/>
        <v>1271.2928966726579</v>
      </c>
      <c r="K79" s="1">
        <f t="shared" si="21"/>
        <v>203.40686346762527</v>
      </c>
      <c r="L79" s="1">
        <f t="shared" si="22"/>
        <v>203.40686346762527</v>
      </c>
      <c r="M79" s="1">
        <f t="shared" si="23"/>
        <v>2860.4900000000184</v>
      </c>
      <c r="N79" s="1">
        <f t="shared" si="26"/>
        <v>2860.4900000000184</v>
      </c>
    </row>
    <row r="80" spans="1:19" x14ac:dyDescent="0.25">
      <c r="A80">
        <f t="shared" si="24"/>
        <v>70</v>
      </c>
      <c r="B80" s="7">
        <f t="shared" si="25"/>
        <v>53433.652097378195</v>
      </c>
      <c r="C80" s="2">
        <v>70</v>
      </c>
      <c r="D80" s="1">
        <f t="shared" si="16"/>
        <v>53433.652097378195</v>
      </c>
      <c r="E80" s="1">
        <f t="shared" si="17"/>
        <v>53433.652097378195</v>
      </c>
      <c r="F80" s="1">
        <f t="shared" si="18"/>
        <v>1422.1267888941816</v>
      </c>
      <c r="G80" s="1">
        <f t="shared" si="19"/>
        <v>1422.1267888941816</v>
      </c>
      <c r="H80" s="1">
        <f t="shared" si="20"/>
        <v>1422.1267888941816</v>
      </c>
      <c r="I80" s="1">
        <f t="shared" si="27"/>
        <v>1239.9682854360663</v>
      </c>
      <c r="J80" s="1">
        <f t="shared" si="28"/>
        <v>1239.9682854360663</v>
      </c>
      <c r="K80" s="1">
        <f t="shared" si="21"/>
        <v>198.3949256697706</v>
      </c>
      <c r="L80" s="1">
        <f t="shared" si="22"/>
        <v>198.3949256697706</v>
      </c>
      <c r="M80" s="1">
        <f t="shared" si="23"/>
        <v>2860.4900000000184</v>
      </c>
      <c r="N80" s="1">
        <f t="shared" si="26"/>
        <v>2860.4900000000184</v>
      </c>
    </row>
    <row r="81" spans="1:14" x14ac:dyDescent="0.25">
      <c r="A81">
        <f t="shared" si="24"/>
        <v>71</v>
      </c>
      <c r="B81" s="7">
        <f t="shared" si="25"/>
        <v>51974.235985532017</v>
      </c>
      <c r="C81" s="2">
        <v>71</v>
      </c>
      <c r="D81" s="1">
        <f t="shared" si="16"/>
        <v>51974.235985532017</v>
      </c>
      <c r="E81" s="1">
        <f t="shared" si="17"/>
        <v>51974.235985532017</v>
      </c>
      <c r="F81" s="1">
        <f t="shared" si="18"/>
        <v>1459.416111846177</v>
      </c>
      <c r="G81" s="1">
        <f t="shared" si="19"/>
        <v>1459.416111846177</v>
      </c>
      <c r="H81" s="1">
        <f t="shared" si="20"/>
        <v>1459.416111846177</v>
      </c>
      <c r="I81" s="1">
        <f t="shared" si="27"/>
        <v>1207.8223173740012</v>
      </c>
      <c r="J81" s="1">
        <f t="shared" si="28"/>
        <v>1207.8223173740012</v>
      </c>
      <c r="K81" s="1">
        <f t="shared" si="21"/>
        <v>193.25157077984019</v>
      </c>
      <c r="L81" s="1">
        <f t="shared" si="22"/>
        <v>193.25157077984019</v>
      </c>
      <c r="M81" s="1">
        <f t="shared" si="23"/>
        <v>2860.4900000000184</v>
      </c>
      <c r="N81" s="1">
        <f t="shared" si="26"/>
        <v>2860.4900000000184</v>
      </c>
    </row>
    <row r="82" spans="1:14" x14ac:dyDescent="0.25">
      <c r="A82">
        <f t="shared" si="24"/>
        <v>72</v>
      </c>
      <c r="B82" s="7">
        <f t="shared" si="25"/>
        <v>50476.552794307994</v>
      </c>
      <c r="C82" s="2">
        <v>72</v>
      </c>
      <c r="D82" s="1">
        <f t="shared" si="16"/>
        <v>50476.552794307994</v>
      </c>
      <c r="E82" s="1">
        <f t="shared" si="17"/>
        <v>50476.552794307994</v>
      </c>
      <c r="F82" s="1">
        <f t="shared" si="18"/>
        <v>1497.6831912240252</v>
      </c>
      <c r="G82" s="1">
        <f t="shared" si="19"/>
        <v>1497.6831912240252</v>
      </c>
      <c r="H82" s="1">
        <f t="shared" si="20"/>
        <v>1497.6831912240252</v>
      </c>
      <c r="I82" s="1">
        <f t="shared" si="27"/>
        <v>1174.8334558413735</v>
      </c>
      <c r="J82" s="1">
        <f t="shared" si="28"/>
        <v>1174.8334558413735</v>
      </c>
      <c r="K82" s="1">
        <f t="shared" si="21"/>
        <v>187.97335293461975</v>
      </c>
      <c r="L82" s="1">
        <f t="shared" si="22"/>
        <v>187.97335293461975</v>
      </c>
      <c r="M82" s="1">
        <f t="shared" si="23"/>
        <v>2860.4900000000184</v>
      </c>
      <c r="N82" s="1">
        <f t="shared" si="26"/>
        <v>2860.4900000000184</v>
      </c>
    </row>
    <row r="83" spans="1:14" x14ac:dyDescent="0.25">
      <c r="A83">
        <f t="shared" si="24"/>
        <v>73</v>
      </c>
      <c r="B83" s="7">
        <f t="shared" si="25"/>
        <v>48939.599129710245</v>
      </c>
      <c r="C83" s="2">
        <v>73</v>
      </c>
      <c r="D83" s="1">
        <f t="shared" si="16"/>
        <v>48939.599129710245</v>
      </c>
      <c r="E83" s="1">
        <f t="shared" si="17"/>
        <v>48939.599129710245</v>
      </c>
      <c r="F83" s="1">
        <f t="shared" si="18"/>
        <v>1536.9536645977485</v>
      </c>
      <c r="G83" s="1">
        <f t="shared" si="19"/>
        <v>1536.9536645977485</v>
      </c>
      <c r="H83" s="1">
        <f t="shared" si="20"/>
        <v>1536.9536645977485</v>
      </c>
      <c r="I83" s="1">
        <f t="shared" si="27"/>
        <v>1140.9795994847154</v>
      </c>
      <c r="J83" s="1">
        <f t="shared" si="28"/>
        <v>1140.9795994847154</v>
      </c>
      <c r="K83" s="1">
        <f t="shared" si="21"/>
        <v>182.55673591755448</v>
      </c>
      <c r="L83" s="1">
        <f t="shared" si="22"/>
        <v>182.55673591755448</v>
      </c>
      <c r="M83" s="1">
        <f t="shared" si="23"/>
        <v>2860.4900000000184</v>
      </c>
      <c r="N83" s="1">
        <f t="shared" si="26"/>
        <v>2860.4900000000184</v>
      </c>
    </row>
    <row r="84" spans="1:14" x14ac:dyDescent="0.25">
      <c r="A84">
        <f t="shared" si="24"/>
        <v>74</v>
      </c>
      <c r="B84" s="7">
        <f t="shared" si="25"/>
        <v>47362.345287934899</v>
      </c>
      <c r="C84" s="2">
        <v>74</v>
      </c>
      <c r="D84" s="1">
        <f t="shared" si="16"/>
        <v>47362.345287934899</v>
      </c>
      <c r="E84" s="1">
        <f t="shared" si="17"/>
        <v>47362.345287934899</v>
      </c>
      <c r="F84" s="1">
        <f t="shared" si="18"/>
        <v>1577.2538417753426</v>
      </c>
      <c r="G84" s="1">
        <f t="shared" si="19"/>
        <v>1577.2538417753426</v>
      </c>
      <c r="H84" s="1">
        <f t="shared" si="20"/>
        <v>1577.2538417753426</v>
      </c>
      <c r="I84" s="1">
        <f t="shared" si="27"/>
        <v>1106.2380674350654</v>
      </c>
      <c r="J84" s="1">
        <f t="shared" si="28"/>
        <v>1106.2380674350654</v>
      </c>
      <c r="K84" s="1">
        <f t="shared" si="21"/>
        <v>176.99809078961047</v>
      </c>
      <c r="L84" s="1">
        <f t="shared" si="22"/>
        <v>176.99809078961047</v>
      </c>
      <c r="M84" s="1">
        <f t="shared" si="23"/>
        <v>2860.4900000000184</v>
      </c>
      <c r="N84" s="1">
        <f t="shared" si="26"/>
        <v>2860.4900000000184</v>
      </c>
    </row>
    <row r="85" spans="1:14" x14ac:dyDescent="0.25">
      <c r="A85">
        <f t="shared" si="24"/>
        <v>75</v>
      </c>
      <c r="B85" s="7">
        <f t="shared" si="25"/>
        <v>45743.734565505496</v>
      </c>
      <c r="C85" s="2">
        <v>75</v>
      </c>
      <c r="D85" s="1">
        <f t="shared" si="16"/>
        <v>45743.734565505496</v>
      </c>
      <c r="E85" s="1">
        <f t="shared" si="17"/>
        <v>45743.734565505496</v>
      </c>
      <c r="F85" s="1">
        <f t="shared" si="18"/>
        <v>1618.6107224294014</v>
      </c>
      <c r="G85" s="1">
        <f t="shared" si="19"/>
        <v>1618.6107224294014</v>
      </c>
      <c r="H85" s="1">
        <f t="shared" si="20"/>
        <v>1618.6107224294014</v>
      </c>
      <c r="I85" s="1">
        <f t="shared" si="27"/>
        <v>1070.5855841126008</v>
      </c>
      <c r="J85" s="1">
        <f t="shared" si="28"/>
        <v>1070.5855841126008</v>
      </c>
      <c r="K85" s="1">
        <f t="shared" si="21"/>
        <v>171.29369345801612</v>
      </c>
      <c r="L85" s="1">
        <f t="shared" si="22"/>
        <v>171.29369345801612</v>
      </c>
      <c r="M85" s="1">
        <f t="shared" si="23"/>
        <v>2860.4900000000184</v>
      </c>
      <c r="N85" s="1">
        <f t="shared" si="26"/>
        <v>2860.4900000000184</v>
      </c>
    </row>
    <row r="86" spans="1:14" x14ac:dyDescent="0.25">
      <c r="A86">
        <f t="shared" si="24"/>
        <v>76</v>
      </c>
      <c r="B86" s="7">
        <f t="shared" si="25"/>
        <v>44082.682551319565</v>
      </c>
      <c r="C86" s="2">
        <v>76</v>
      </c>
      <c r="D86" s="1">
        <f t="shared" si="16"/>
        <v>44082.682551319565</v>
      </c>
      <c r="E86" s="1">
        <f t="shared" si="17"/>
        <v>44082.682551319565</v>
      </c>
      <c r="F86" s="1">
        <f t="shared" si="18"/>
        <v>1661.0520141859297</v>
      </c>
      <c r="G86" s="1">
        <f t="shared" si="19"/>
        <v>1661.0520141859297</v>
      </c>
      <c r="H86" s="1">
        <f t="shared" si="20"/>
        <v>1661.0520141859297</v>
      </c>
      <c r="I86" s="1">
        <f t="shared" si="27"/>
        <v>1033.998263632835</v>
      </c>
      <c r="J86" s="1">
        <f t="shared" si="28"/>
        <v>1033.998263632835</v>
      </c>
      <c r="K86" s="1">
        <f t="shared" si="21"/>
        <v>165.43972218125361</v>
      </c>
      <c r="L86" s="1">
        <f t="shared" si="22"/>
        <v>165.43972218125361</v>
      </c>
      <c r="M86" s="1">
        <f t="shared" si="23"/>
        <v>2860.4900000000184</v>
      </c>
      <c r="N86" s="1">
        <f t="shared" si="26"/>
        <v>2860.4900000000184</v>
      </c>
    </row>
    <row r="87" spans="1:14" x14ac:dyDescent="0.25">
      <c r="A87">
        <f t="shared" si="24"/>
        <v>77</v>
      </c>
      <c r="B87" s="7">
        <f t="shared" si="25"/>
        <v>42378.076400132108</v>
      </c>
      <c r="C87" s="2">
        <v>77</v>
      </c>
      <c r="D87" s="1">
        <f t="shared" si="16"/>
        <v>42378.076400132108</v>
      </c>
      <c r="E87" s="1">
        <f t="shared" si="17"/>
        <v>42378.076400132108</v>
      </c>
      <c r="F87" s="1">
        <f t="shared" si="18"/>
        <v>1704.6061511874586</v>
      </c>
      <c r="G87" s="1">
        <f t="shared" si="19"/>
        <v>1704.6061511874586</v>
      </c>
      <c r="H87" s="1">
        <f t="shared" si="20"/>
        <v>1704.6061511874586</v>
      </c>
      <c r="I87" s="1">
        <f t="shared" si="27"/>
        <v>996.45159380393068</v>
      </c>
      <c r="J87" s="1">
        <f t="shared" si="28"/>
        <v>996.45159380393068</v>
      </c>
      <c r="K87" s="1">
        <f t="shared" si="21"/>
        <v>159.43225500862891</v>
      </c>
      <c r="L87" s="1">
        <f t="shared" si="22"/>
        <v>159.43225500862891</v>
      </c>
      <c r="M87" s="1">
        <f t="shared" si="23"/>
        <v>2860.4900000000184</v>
      </c>
      <c r="N87" s="1">
        <f t="shared" si="26"/>
        <v>2860.4900000000184</v>
      </c>
    </row>
    <row r="88" spans="1:14" x14ac:dyDescent="0.25">
      <c r="A88">
        <f t="shared" si="24"/>
        <v>78</v>
      </c>
      <c r="B88" s="7">
        <f t="shared" si="25"/>
        <v>40628.774086989208</v>
      </c>
      <c r="C88" s="2">
        <v>78</v>
      </c>
      <c r="D88" s="1">
        <f t="shared" si="16"/>
        <v>40628.774086989208</v>
      </c>
      <c r="E88" s="1">
        <f t="shared" si="17"/>
        <v>40628.774086989208</v>
      </c>
      <c r="F88" s="1">
        <f t="shared" si="18"/>
        <v>1749.3023131429011</v>
      </c>
      <c r="G88" s="1">
        <f t="shared" si="19"/>
        <v>1749.3023131429011</v>
      </c>
      <c r="H88" s="1">
        <f t="shared" si="20"/>
        <v>1749.3023131429011</v>
      </c>
      <c r="I88" s="1">
        <f t="shared" si="27"/>
        <v>957.92041970441153</v>
      </c>
      <c r="J88" s="1">
        <f t="shared" si="28"/>
        <v>957.92041970441153</v>
      </c>
      <c r="K88" s="1">
        <f t="shared" si="21"/>
        <v>153.26726715270584</v>
      </c>
      <c r="L88" s="1">
        <f t="shared" si="22"/>
        <v>153.26726715270584</v>
      </c>
      <c r="M88" s="1">
        <f t="shared" si="23"/>
        <v>2860.4900000000184</v>
      </c>
      <c r="N88" s="1">
        <f t="shared" si="26"/>
        <v>2860.4900000000184</v>
      </c>
    </row>
    <row r="89" spans="1:14" x14ac:dyDescent="0.25">
      <c r="A89">
        <f t="shared" si="24"/>
        <v>79</v>
      </c>
      <c r="B89" s="7">
        <f t="shared" si="25"/>
        <v>38833.603642112299</v>
      </c>
      <c r="C89" s="2">
        <v>79</v>
      </c>
      <c r="D89" s="1">
        <f t="shared" si="16"/>
        <v>38833.603642112299</v>
      </c>
      <c r="E89" s="1">
        <f t="shared" si="17"/>
        <v>38833.603642112299</v>
      </c>
      <c r="F89" s="1">
        <f t="shared" si="18"/>
        <v>1795.1704448769078</v>
      </c>
      <c r="G89" s="1">
        <f t="shared" si="19"/>
        <v>1795.1704448769078</v>
      </c>
      <c r="H89" s="1">
        <f t="shared" si="20"/>
        <v>1795.1704448769078</v>
      </c>
      <c r="I89" s="1">
        <f t="shared" si="27"/>
        <v>918.3789268302678</v>
      </c>
      <c r="J89" s="1">
        <f t="shared" si="28"/>
        <v>918.3789268302678</v>
      </c>
      <c r="K89" s="1">
        <f t="shared" si="21"/>
        <v>146.94062829284286</v>
      </c>
      <c r="L89" s="1">
        <f t="shared" si="22"/>
        <v>146.94062829284286</v>
      </c>
      <c r="M89" s="1">
        <f t="shared" si="23"/>
        <v>2860.4900000000184</v>
      </c>
      <c r="N89" s="1">
        <f t="shared" si="26"/>
        <v>2860.4900000000184</v>
      </c>
    </row>
    <row r="90" spans="1:14" x14ac:dyDescent="0.25">
      <c r="A90">
        <f t="shared" si="24"/>
        <v>80</v>
      </c>
      <c r="B90" s="7">
        <f t="shared" si="25"/>
        <v>36991.362365720473</v>
      </c>
      <c r="C90" s="2">
        <v>80</v>
      </c>
      <c r="D90" s="1">
        <f t="shared" si="16"/>
        <v>36991.362365720473</v>
      </c>
      <c r="E90" s="1">
        <f t="shared" si="17"/>
        <v>36991.362365720473</v>
      </c>
      <c r="F90" s="1">
        <f t="shared" si="18"/>
        <v>1842.241276391828</v>
      </c>
      <c r="G90" s="1">
        <f t="shared" si="19"/>
        <v>1842.241276391828</v>
      </c>
      <c r="H90" s="1">
        <f t="shared" si="20"/>
        <v>1842.241276391828</v>
      </c>
      <c r="I90" s="1">
        <f t="shared" si="27"/>
        <v>877.8006238001642</v>
      </c>
      <c r="J90" s="1">
        <f t="shared" si="28"/>
        <v>877.8006238001642</v>
      </c>
      <c r="K90" s="1">
        <f t="shared" si="21"/>
        <v>140.44809980802629</v>
      </c>
      <c r="L90" s="1">
        <f t="shared" si="22"/>
        <v>140.44809980802629</v>
      </c>
      <c r="M90" s="1">
        <f t="shared" si="23"/>
        <v>2860.4900000000184</v>
      </c>
      <c r="N90" s="1">
        <f t="shared" si="26"/>
        <v>2860.4900000000184</v>
      </c>
    </row>
    <row r="91" spans="1:14" x14ac:dyDescent="0.25">
      <c r="A91">
        <f t="shared" si="24"/>
        <v>81</v>
      </c>
      <c r="B91" s="7">
        <f t="shared" si="25"/>
        <v>35100.816022264764</v>
      </c>
      <c r="C91" s="2">
        <v>81</v>
      </c>
      <c r="D91" s="1">
        <f t="shared" si="16"/>
        <v>35100.816022264764</v>
      </c>
      <c r="E91" s="1">
        <f t="shared" si="17"/>
        <v>35100.816022264764</v>
      </c>
      <c r="F91" s="1">
        <f t="shared" si="18"/>
        <v>1890.5463434557062</v>
      </c>
      <c r="G91" s="1">
        <f t="shared" si="19"/>
        <v>1890.5463434557062</v>
      </c>
      <c r="H91" s="1">
        <f t="shared" si="20"/>
        <v>1890.5463434557062</v>
      </c>
      <c r="I91" s="1">
        <f t="shared" si="27"/>
        <v>836.1583246071657</v>
      </c>
      <c r="J91" s="1">
        <f t="shared" si="28"/>
        <v>836.1583246071657</v>
      </c>
      <c r="K91" s="1">
        <f t="shared" si="21"/>
        <v>133.78533193714651</v>
      </c>
      <c r="L91" s="1">
        <f t="shared" si="22"/>
        <v>133.78533193714651</v>
      </c>
      <c r="M91" s="1">
        <f t="shared" si="23"/>
        <v>2860.4900000000184</v>
      </c>
      <c r="N91" s="1">
        <f t="shared" si="26"/>
        <v>2860.4900000000184</v>
      </c>
    </row>
    <row r="92" spans="1:14" x14ac:dyDescent="0.25">
      <c r="A92">
        <f t="shared" si="24"/>
        <v>82</v>
      </c>
      <c r="B92" s="7">
        <f t="shared" si="25"/>
        <v>33160.698013534646</v>
      </c>
      <c r="C92" s="2">
        <v>82</v>
      </c>
      <c r="D92" s="1">
        <f t="shared" si="16"/>
        <v>33160.698013534646</v>
      </c>
      <c r="E92" s="1">
        <f t="shared" si="17"/>
        <v>33160.698013534646</v>
      </c>
      <c r="F92" s="1">
        <f t="shared" si="18"/>
        <v>1940.1180087301163</v>
      </c>
      <c r="G92" s="1">
        <f t="shared" si="19"/>
        <v>1940.1180087301163</v>
      </c>
      <c r="H92" s="1">
        <f t="shared" si="20"/>
        <v>1940.1180087301163</v>
      </c>
      <c r="I92" s="1">
        <f t="shared" si="27"/>
        <v>793.42413040508791</v>
      </c>
      <c r="J92" s="1">
        <f t="shared" si="28"/>
        <v>793.42413040508791</v>
      </c>
      <c r="K92" s="1">
        <f t="shared" si="21"/>
        <v>126.94786086481407</v>
      </c>
      <c r="L92" s="1">
        <f t="shared" si="22"/>
        <v>126.94786086481407</v>
      </c>
      <c r="M92" s="1">
        <f t="shared" si="23"/>
        <v>2860.4900000000184</v>
      </c>
      <c r="N92" s="1">
        <f t="shared" si="26"/>
        <v>2860.4900000000184</v>
      </c>
    </row>
    <row r="93" spans="1:14" x14ac:dyDescent="0.25">
      <c r="A93">
        <f t="shared" si="24"/>
        <v>83</v>
      </c>
      <c r="B93" s="7">
        <f t="shared" si="25"/>
        <v>31169.708530082662</v>
      </c>
      <c r="C93" s="2">
        <v>83</v>
      </c>
      <c r="D93" s="1">
        <f t="shared" si="16"/>
        <v>31169.708530082662</v>
      </c>
      <c r="E93" s="1">
        <f t="shared" si="17"/>
        <v>31169.708530082662</v>
      </c>
      <c r="F93" s="1">
        <f t="shared" si="18"/>
        <v>1990.9894834519835</v>
      </c>
      <c r="G93" s="1">
        <f t="shared" si="19"/>
        <v>1990.9894834519835</v>
      </c>
      <c r="H93" s="1">
        <f t="shared" si="20"/>
        <v>1990.9894834519835</v>
      </c>
      <c r="I93" s="1">
        <f t="shared" si="27"/>
        <v>749.56941081727177</v>
      </c>
      <c r="J93" s="1">
        <f t="shared" si="28"/>
        <v>749.56941081727177</v>
      </c>
      <c r="K93" s="1">
        <f t="shared" si="21"/>
        <v>119.93110573076349</v>
      </c>
      <c r="L93" s="1">
        <f t="shared" si="22"/>
        <v>119.93110573076349</v>
      </c>
      <c r="M93" s="1">
        <f t="shared" si="23"/>
        <v>2860.4900000000184</v>
      </c>
      <c r="N93" s="1">
        <f t="shared" si="26"/>
        <v>2860.4900000000184</v>
      </c>
    </row>
    <row r="94" spans="1:14" x14ac:dyDescent="0.25">
      <c r="A94">
        <f t="shared" si="24"/>
        <v>84</v>
      </c>
      <c r="B94" s="7">
        <f t="shared" si="25"/>
        <v>29126.513680398744</v>
      </c>
      <c r="C94" s="2">
        <v>84</v>
      </c>
      <c r="D94" s="1">
        <f t="shared" si="16"/>
        <v>29126.513680398744</v>
      </c>
      <c r="E94" s="1">
        <f t="shared" si="17"/>
        <v>29126.513680398744</v>
      </c>
      <c r="F94" s="1">
        <f t="shared" si="18"/>
        <v>2043.1948496839188</v>
      </c>
      <c r="G94" s="1">
        <f t="shared" si="19"/>
        <v>2043.1948496839188</v>
      </c>
      <c r="H94" s="1">
        <f t="shared" si="20"/>
        <v>2043.1948496839188</v>
      </c>
      <c r="I94" s="1">
        <f t="shared" si="27"/>
        <v>704.56478475525807</v>
      </c>
      <c r="J94" s="1">
        <f t="shared" si="28"/>
        <v>704.56478475525807</v>
      </c>
      <c r="K94" s="1">
        <f t="shared" si="21"/>
        <v>112.73036556084129</v>
      </c>
      <c r="L94" s="1">
        <f t="shared" si="22"/>
        <v>112.73036556084129</v>
      </c>
      <c r="M94" s="1">
        <f t="shared" si="23"/>
        <v>2860.4900000000184</v>
      </c>
      <c r="N94" s="1">
        <f t="shared" si="26"/>
        <v>2860.4900000000184</v>
      </c>
    </row>
    <row r="95" spans="1:14" x14ac:dyDescent="0.25">
      <c r="A95">
        <f t="shared" si="24"/>
        <v>85</v>
      </c>
      <c r="B95" s="7">
        <f t="shared" si="25"/>
        <v>27029.744597250759</v>
      </c>
      <c r="C95" s="2">
        <v>85</v>
      </c>
      <c r="D95" s="1">
        <f t="shared" si="16"/>
        <v>27029.744597250759</v>
      </c>
      <c r="E95" s="1">
        <f t="shared" si="17"/>
        <v>27029.744597250759</v>
      </c>
      <c r="F95" s="1">
        <f t="shared" si="18"/>
        <v>2096.7690831479836</v>
      </c>
      <c r="G95" s="1">
        <f t="shared" si="19"/>
        <v>2096.7690831479836</v>
      </c>
      <c r="H95" s="1">
        <f t="shared" si="20"/>
        <v>2096.7690831479836</v>
      </c>
      <c r="I95" s="1">
        <f t="shared" si="27"/>
        <v>658.38010073451267</v>
      </c>
      <c r="J95" s="1">
        <f t="shared" si="28"/>
        <v>658.38010073451267</v>
      </c>
      <c r="K95" s="1">
        <f t="shared" si="21"/>
        <v>105.34081611752202</v>
      </c>
      <c r="L95" s="1">
        <f t="shared" si="22"/>
        <v>105.34081611752202</v>
      </c>
      <c r="M95" s="1">
        <f t="shared" si="23"/>
        <v>2860.4900000000184</v>
      </c>
      <c r="N95" s="1">
        <f t="shared" si="26"/>
        <v>2860.4900000000184</v>
      </c>
    </row>
    <row r="96" spans="1:14" x14ac:dyDescent="0.25">
      <c r="A96">
        <f t="shared" si="24"/>
        <v>86</v>
      </c>
      <c r="B96" s="7">
        <f t="shared" si="25"/>
        <v>24877.996520592598</v>
      </c>
      <c r="C96" s="2">
        <v>86</v>
      </c>
      <c r="D96" s="1">
        <f t="shared" si="16"/>
        <v>24877.996520592598</v>
      </c>
      <c r="E96" s="1">
        <f t="shared" si="17"/>
        <v>24877.996520592598</v>
      </c>
      <c r="F96" s="1">
        <f t="shared" si="18"/>
        <v>2151.7480766581625</v>
      </c>
      <c r="G96" s="1">
        <f t="shared" si="19"/>
        <v>2151.7480766581625</v>
      </c>
      <c r="H96" s="1">
        <f t="shared" si="20"/>
        <v>2151.7480766581625</v>
      </c>
      <c r="I96" s="1">
        <f t="shared" si="27"/>
        <v>610.98441667401357</v>
      </c>
      <c r="J96" s="1">
        <f t="shared" si="28"/>
        <v>610.98441667401357</v>
      </c>
      <c r="K96" s="1">
        <f t="shared" si="21"/>
        <v>97.757506667842179</v>
      </c>
      <c r="L96" s="1">
        <f t="shared" si="22"/>
        <v>97.757506667842179</v>
      </c>
      <c r="M96" s="1">
        <f t="shared" si="23"/>
        <v>2860.4900000000184</v>
      </c>
      <c r="N96" s="1">
        <f t="shared" si="26"/>
        <v>2860.4900000000184</v>
      </c>
    </row>
    <row r="97" spans="1:14" x14ac:dyDescent="0.25">
      <c r="A97">
        <f t="shared" si="24"/>
        <v>87</v>
      </c>
      <c r="B97" s="7">
        <f t="shared" si="25"/>
        <v>22669.827856425334</v>
      </c>
      <c r="C97" s="2">
        <v>87</v>
      </c>
      <c r="D97" s="1">
        <f t="shared" si="16"/>
        <v>22669.827856425334</v>
      </c>
      <c r="E97" s="1">
        <f t="shared" si="17"/>
        <v>22669.827856425334</v>
      </c>
      <c r="F97" s="1">
        <f t="shared" si="18"/>
        <v>2208.1686641672641</v>
      </c>
      <c r="G97" s="1">
        <f t="shared" si="19"/>
        <v>2208.1686641672641</v>
      </c>
      <c r="H97" s="1">
        <f t="shared" si="20"/>
        <v>2208.1686641672641</v>
      </c>
      <c r="I97" s="1">
        <f t="shared" si="27"/>
        <v>562.34597916616769</v>
      </c>
      <c r="J97" s="1">
        <f t="shared" si="28"/>
        <v>562.34597916616769</v>
      </c>
      <c r="K97" s="1">
        <f t="shared" si="21"/>
        <v>89.975356666586833</v>
      </c>
      <c r="L97" s="1">
        <f t="shared" si="22"/>
        <v>89.975356666586833</v>
      </c>
      <c r="M97" s="1">
        <f t="shared" si="23"/>
        <v>2860.4900000000184</v>
      </c>
      <c r="N97" s="1">
        <f t="shared" si="26"/>
        <v>2860.4900000000184</v>
      </c>
    </row>
    <row r="98" spans="1:14" x14ac:dyDescent="0.25">
      <c r="A98">
        <f t="shared" si="24"/>
        <v>88</v>
      </c>
      <c r="B98" s="7">
        <f t="shared" si="25"/>
        <v>20403.759210980988</v>
      </c>
      <c r="C98" s="2">
        <v>88</v>
      </c>
      <c r="D98" s="1">
        <f t="shared" si="16"/>
        <v>20403.759210980988</v>
      </c>
      <c r="E98" s="1">
        <f t="shared" si="17"/>
        <v>20403.759210980988</v>
      </c>
      <c r="F98" s="1">
        <f t="shared" si="18"/>
        <v>2266.0686454443457</v>
      </c>
      <c r="G98" s="1">
        <f t="shared" si="19"/>
        <v>2266.0686454443457</v>
      </c>
      <c r="H98" s="1">
        <f t="shared" si="20"/>
        <v>2266.0686454443457</v>
      </c>
      <c r="I98" s="1">
        <f t="shared" si="27"/>
        <v>512.43220220316607</v>
      </c>
      <c r="J98" s="1">
        <f t="shared" si="28"/>
        <v>512.43220220316607</v>
      </c>
      <c r="K98" s="1">
        <f t="shared" si="21"/>
        <v>81.989152352506579</v>
      </c>
      <c r="L98" s="1">
        <f t="shared" si="22"/>
        <v>81.989152352506579</v>
      </c>
      <c r="M98" s="1">
        <f t="shared" si="23"/>
        <v>2860.4900000000184</v>
      </c>
      <c r="N98" s="1">
        <f t="shared" si="26"/>
        <v>2860.4900000000184</v>
      </c>
    </row>
    <row r="99" spans="1:14" x14ac:dyDescent="0.25">
      <c r="A99">
        <f t="shared" si="24"/>
        <v>89</v>
      </c>
      <c r="B99" s="7">
        <f t="shared" si="25"/>
        <v>18078.272399581783</v>
      </c>
      <c r="C99" s="2">
        <v>89</v>
      </c>
      <c r="D99" s="1">
        <f t="shared" si="16"/>
        <v>18078.272399581783</v>
      </c>
      <c r="E99" s="1">
        <f t="shared" si="17"/>
        <v>18078.272399581783</v>
      </c>
      <c r="F99" s="1">
        <f t="shared" si="18"/>
        <v>2325.4868113992047</v>
      </c>
      <c r="G99" s="1">
        <f t="shared" si="19"/>
        <v>2325.4868113992047</v>
      </c>
      <c r="H99" s="1">
        <f t="shared" si="20"/>
        <v>2325.4868113992047</v>
      </c>
      <c r="I99" s="1">
        <f t="shared" si="27"/>
        <v>461.209645345529</v>
      </c>
      <c r="J99" s="1">
        <f t="shared" si="28"/>
        <v>461.209645345529</v>
      </c>
      <c r="K99" s="1">
        <f t="shared" si="21"/>
        <v>73.793543255284646</v>
      </c>
      <c r="L99" s="1">
        <f t="shared" si="22"/>
        <v>73.793543255284646</v>
      </c>
      <c r="M99" s="1">
        <f t="shared" si="23"/>
        <v>2860.4900000000184</v>
      </c>
      <c r="N99" s="1">
        <f t="shared" si="26"/>
        <v>2860.4900000000184</v>
      </c>
    </row>
    <row r="100" spans="1:14" x14ac:dyDescent="0.25">
      <c r="A100">
        <f t="shared" si="24"/>
        <v>90</v>
      </c>
      <c r="B100" s="7">
        <f t="shared" si="25"/>
        <v>15691.809429510889</v>
      </c>
      <c r="C100" s="2">
        <v>90</v>
      </c>
      <c r="D100" s="1">
        <f t="shared" si="16"/>
        <v>15691.809429510889</v>
      </c>
      <c r="E100" s="1">
        <f t="shared" si="17"/>
        <v>15691.809429510889</v>
      </c>
      <c r="F100" s="1">
        <f t="shared" si="18"/>
        <v>2386.4629700708938</v>
      </c>
      <c r="G100" s="1">
        <f t="shared" si="19"/>
        <v>2386.4629700708938</v>
      </c>
      <c r="H100" s="1">
        <f t="shared" si="20"/>
        <v>2386.4629700708938</v>
      </c>
      <c r="I100" s="1">
        <f t="shared" si="27"/>
        <v>408.64399131821085</v>
      </c>
      <c r="J100" s="1">
        <f t="shared" si="28"/>
        <v>408.64399131821085</v>
      </c>
      <c r="K100" s="1">
        <f t="shared" si="21"/>
        <v>65.383038610913744</v>
      </c>
      <c r="L100" s="1">
        <f t="shared" si="22"/>
        <v>65.383038610913744</v>
      </c>
      <c r="M100" s="1">
        <f t="shared" si="23"/>
        <v>2860.4900000000184</v>
      </c>
      <c r="N100" s="1">
        <f t="shared" si="26"/>
        <v>2860.4900000000184</v>
      </c>
    </row>
    <row r="101" spans="1:14" x14ac:dyDescent="0.25">
      <c r="A101">
        <f t="shared" si="24"/>
        <v>91</v>
      </c>
      <c r="B101" s="7">
        <f t="shared" si="25"/>
        <v>13242.77145621321</v>
      </c>
      <c r="C101" s="2">
        <v>91</v>
      </c>
      <c r="D101" s="1">
        <f t="shared" si="16"/>
        <v>13242.77145621321</v>
      </c>
      <c r="E101" s="1">
        <f t="shared" si="17"/>
        <v>13242.77145621321</v>
      </c>
      <c r="F101" s="1">
        <f t="shared" si="18"/>
        <v>2449.0379732976799</v>
      </c>
      <c r="G101" s="1">
        <f t="shared" si="19"/>
        <v>2449.0379732976799</v>
      </c>
      <c r="H101" s="1">
        <f t="shared" si="20"/>
        <v>2449.0379732976799</v>
      </c>
      <c r="I101" s="1">
        <f t="shared" si="27"/>
        <v>354.70002301925757</v>
      </c>
      <c r="J101" s="1">
        <f t="shared" si="28"/>
        <v>354.70002301925757</v>
      </c>
      <c r="K101" s="1">
        <f t="shared" si="21"/>
        <v>56.752003683081213</v>
      </c>
      <c r="L101" s="1">
        <f t="shared" si="22"/>
        <v>56.752003683081213</v>
      </c>
      <c r="M101" s="1">
        <f t="shared" si="23"/>
        <v>2860.4900000000184</v>
      </c>
      <c r="N101" s="1">
        <f t="shared" si="26"/>
        <v>2860.4900000000184</v>
      </c>
    </row>
    <row r="102" spans="1:14" x14ac:dyDescent="0.25">
      <c r="A102">
        <f t="shared" si="24"/>
        <v>92</v>
      </c>
      <c r="B102" s="7">
        <f t="shared" si="25"/>
        <v>10729.517712126901</v>
      </c>
      <c r="C102" s="2">
        <v>92</v>
      </c>
      <c r="D102" s="1">
        <f t="shared" si="16"/>
        <v>10729.517712126901</v>
      </c>
      <c r="E102" s="1">
        <f t="shared" si="17"/>
        <v>10729.517712126901</v>
      </c>
      <c r="F102" s="1">
        <f t="shared" si="18"/>
        <v>2513.2537440863089</v>
      </c>
      <c r="G102" s="1">
        <f t="shared" si="19"/>
        <v>2513.2537440863089</v>
      </c>
      <c r="H102" s="1">
        <f t="shared" si="20"/>
        <v>2513.2537440863089</v>
      </c>
      <c r="I102" s="1">
        <f t="shared" si="27"/>
        <v>299.34159992561189</v>
      </c>
      <c r="J102" s="1">
        <f t="shared" si="28"/>
        <v>299.34159992561189</v>
      </c>
      <c r="K102" s="1">
        <f t="shared" si="21"/>
        <v>47.894655988097902</v>
      </c>
      <c r="L102" s="1">
        <f t="shared" si="22"/>
        <v>47.894655988097902</v>
      </c>
      <c r="M102" s="1">
        <f t="shared" si="23"/>
        <v>2860.4900000000184</v>
      </c>
      <c r="N102" s="1">
        <f t="shared" si="26"/>
        <v>2860.4900000000184</v>
      </c>
    </row>
    <row r="103" spans="1:14" x14ac:dyDescent="0.25">
      <c r="A103">
        <f t="shared" si="24"/>
        <v>93</v>
      </c>
      <c r="B103" s="7">
        <f t="shared" si="25"/>
        <v>8150.3644074279837</v>
      </c>
      <c r="C103" s="2">
        <v>93</v>
      </c>
      <c r="D103" s="1">
        <f t="shared" si="16"/>
        <v>8150.3644074279837</v>
      </c>
      <c r="E103" s="1">
        <f t="shared" si="17"/>
        <v>8150.3644074279837</v>
      </c>
      <c r="F103" s="1">
        <f t="shared" si="18"/>
        <v>2579.1533046989171</v>
      </c>
      <c r="G103" s="1">
        <f t="shared" si="19"/>
        <v>2579.1533046989171</v>
      </c>
      <c r="H103" s="1">
        <f t="shared" si="20"/>
        <v>2579.1533046989171</v>
      </c>
      <c r="I103" s="1">
        <f t="shared" si="27"/>
        <v>242.53163388025979</v>
      </c>
      <c r="J103" s="1">
        <f t="shared" si="28"/>
        <v>242.53163388025979</v>
      </c>
      <c r="K103" s="1">
        <f t="shared" si="21"/>
        <v>38.805061420841568</v>
      </c>
      <c r="L103" s="1">
        <f t="shared" si="22"/>
        <v>38.805061420841568</v>
      </c>
      <c r="M103" s="1">
        <f t="shared" si="23"/>
        <v>2860.4900000000184</v>
      </c>
      <c r="N103" s="1">
        <f t="shared" si="26"/>
        <v>2860.4900000000184</v>
      </c>
    </row>
    <row r="104" spans="1:14" x14ac:dyDescent="0.25">
      <c r="A104">
        <f t="shared" si="24"/>
        <v>94</v>
      </c>
      <c r="B104" s="7">
        <f t="shared" si="25"/>
        <v>5503.5836019515809</v>
      </c>
      <c r="C104" s="2">
        <v>94</v>
      </c>
      <c r="D104" s="1">
        <f t="shared" si="16"/>
        <v>5503.5836019515809</v>
      </c>
      <c r="E104" s="1">
        <f t="shared" si="17"/>
        <v>5503.5836019515809</v>
      </c>
      <c r="F104" s="1">
        <f t="shared" si="18"/>
        <v>2646.7808054764027</v>
      </c>
      <c r="G104" s="1">
        <f t="shared" si="19"/>
        <v>2646.7808054764027</v>
      </c>
      <c r="H104" s="1">
        <f t="shared" si="20"/>
        <v>2646.7808054764027</v>
      </c>
      <c r="I104" s="1">
        <f t="shared" si="27"/>
        <v>184.23206424449631</v>
      </c>
      <c r="J104" s="1">
        <f t="shared" si="28"/>
        <v>184.23206424449631</v>
      </c>
      <c r="K104" s="1">
        <f t="shared" si="21"/>
        <v>29.477130279119411</v>
      </c>
      <c r="L104" s="1">
        <f t="shared" si="22"/>
        <v>29.477130279119411</v>
      </c>
      <c r="M104" s="1">
        <f t="shared" si="23"/>
        <v>2860.4900000000184</v>
      </c>
      <c r="N104" s="1">
        <f t="shared" si="26"/>
        <v>2860.4900000000184</v>
      </c>
    </row>
    <row r="105" spans="1:14" x14ac:dyDescent="0.25">
      <c r="A105">
        <f t="shared" si="24"/>
        <v>95</v>
      </c>
      <c r="B105" s="7">
        <f t="shared" si="25"/>
        <v>2787.4020475340121</v>
      </c>
      <c r="C105" s="2">
        <v>95</v>
      </c>
      <c r="D105" s="1">
        <f t="shared" si="16"/>
        <v>2787.4020475340121</v>
      </c>
      <c r="E105" s="1">
        <f t="shared" si="17"/>
        <v>2787.4020475340121</v>
      </c>
      <c r="F105" s="1">
        <f t="shared" si="18"/>
        <v>2716.1815544175688</v>
      </c>
      <c r="G105" s="1">
        <f t="shared" si="19"/>
        <v>2716.1815544175688</v>
      </c>
      <c r="H105" s="1">
        <f t="shared" si="20"/>
        <v>2716.1815544175688</v>
      </c>
      <c r="I105" s="1">
        <f t="shared" si="27"/>
        <v>124.40383239866311</v>
      </c>
      <c r="J105" s="1">
        <f t="shared" si="28"/>
        <v>124.40383239866311</v>
      </c>
      <c r="K105" s="1">
        <f t="shared" si="21"/>
        <v>19.904613183786097</v>
      </c>
      <c r="L105" s="1">
        <f t="shared" si="22"/>
        <v>19.904613183786097</v>
      </c>
      <c r="M105" s="1">
        <f t="shared" si="23"/>
        <v>2860.4900000000184</v>
      </c>
      <c r="N105" s="1">
        <f t="shared" si="26"/>
        <v>2860.4900000000184</v>
      </c>
    </row>
    <row r="106" spans="1:14" x14ac:dyDescent="0.25">
      <c r="A106">
        <f t="shared" si="24"/>
        <v>96</v>
      </c>
      <c r="B106" s="7" t="str">
        <f t="shared" si="25"/>
        <v/>
      </c>
      <c r="C106" s="2">
        <v>96</v>
      </c>
      <c r="D106" s="1" t="str">
        <f t="shared" si="16"/>
        <v/>
      </c>
      <c r="E106" s="1">
        <f t="shared" si="17"/>
        <v>1.5279510989785194E-10</v>
      </c>
      <c r="F106" s="1">
        <f t="shared" si="18"/>
        <v>2787.4020475340121</v>
      </c>
      <c r="G106" s="1">
        <f t="shared" si="19"/>
        <v>2787.4020475338593</v>
      </c>
      <c r="H106" s="1">
        <f t="shared" si="20"/>
        <v>2787.4020475338593</v>
      </c>
      <c r="I106" s="1">
        <f t="shared" si="27"/>
        <v>63.006855574275036</v>
      </c>
      <c r="J106" s="1">
        <f t="shared" si="28"/>
        <v>63.006855574275036</v>
      </c>
      <c r="K106" s="1">
        <f t="shared" si="21"/>
        <v>10.081096891884005</v>
      </c>
      <c r="L106" s="1">
        <f t="shared" si="22"/>
        <v>10.081096891884005</v>
      </c>
      <c r="M106" s="1">
        <f t="shared" si="23"/>
        <v>2860.4900000001712</v>
      </c>
      <c r="N106" s="1">
        <f t="shared" si="26"/>
        <v>2860.4900000000184</v>
      </c>
    </row>
    <row r="107" spans="1:14" x14ac:dyDescent="0.25">
      <c r="A107" t="str">
        <f t="shared" ref="A107:A130" si="29">IF(C107&lt;=$R$9,C107,"")</f>
        <v/>
      </c>
      <c r="B107" s="7" t="str">
        <f t="shared" ref="B107:B130" si="30">D107</f>
        <v/>
      </c>
      <c r="C107" s="2">
        <v>97</v>
      </c>
      <c r="D107" s="1" t="str">
        <f t="shared" ref="D107:D130" si="31">IFERROR(IF(E107&gt;=0.1,E106-H107-O107,""),"")</f>
        <v/>
      </c>
      <c r="E107" s="1" t="e">
        <f t="shared" ref="E107:E130" si="32">E106-H107-O107</f>
        <v>#VALUE!</v>
      </c>
      <c r="F107" s="1" t="str">
        <f t="shared" ref="F107:F130" si="33">IFERROR(IF(A107&lt;$R$9,IFERROR(IF(H107&gt;=0,N107-J107-L107,""),""),IF(A107=$R$9,D106,"")),"")</f>
        <v/>
      </c>
      <c r="G107" s="1" t="str">
        <f t="shared" ref="G107:G130" si="34">IFERROR(IF(H107&gt;=0,N107-J107-L107,""),"")</f>
        <v/>
      </c>
      <c r="H107" s="1" t="e">
        <f t="shared" ref="H107:H130" si="35">N107-J107-L107</f>
        <v>#VALUE!</v>
      </c>
      <c r="I107" s="1" t="str">
        <f t="shared" ref="I107:I130" si="36">IFERROR(IF(J107&gt;=0,D106*$K$5/2,""),"")</f>
        <v/>
      </c>
      <c r="J107" s="1" t="e">
        <f t="shared" ref="J107:J130" si="37">D106*$K$5/2</f>
        <v>#VALUE!</v>
      </c>
      <c r="K107" s="1" t="str">
        <f t="shared" ref="K107:K130" si="38">IFERROR(IF(L107&gt;=0,I107*16%,""),"")</f>
        <v/>
      </c>
      <c r="L107" s="1" t="e">
        <f t="shared" ref="L107:L130" si="39">J107*16%</f>
        <v>#VALUE!</v>
      </c>
      <c r="M107" s="1" t="str">
        <f t="shared" ref="M107:M130" si="40">IFERROR(IF(A107&lt;$R$9,N107,F107+I107+K107),"")</f>
        <v/>
      </c>
      <c r="N107" s="1">
        <f t="shared" si="26"/>
        <v>2860.4900000000184</v>
      </c>
    </row>
    <row r="108" spans="1:14" x14ac:dyDescent="0.25">
      <c r="A108" t="str">
        <f t="shared" si="29"/>
        <v/>
      </c>
      <c r="B108" s="7" t="str">
        <f t="shared" si="30"/>
        <v/>
      </c>
      <c r="C108" s="2">
        <v>98</v>
      </c>
      <c r="D108" s="1" t="str">
        <f t="shared" si="31"/>
        <v/>
      </c>
      <c r="E108" s="1" t="e">
        <f t="shared" si="32"/>
        <v>#VALUE!</v>
      </c>
      <c r="F108" s="1" t="str">
        <f t="shared" si="33"/>
        <v/>
      </c>
      <c r="G108" s="1" t="str">
        <f t="shared" si="34"/>
        <v/>
      </c>
      <c r="H108" s="1" t="e">
        <f t="shared" si="35"/>
        <v>#VALUE!</v>
      </c>
      <c r="I108" s="1" t="str">
        <f t="shared" si="36"/>
        <v/>
      </c>
      <c r="J108" s="1" t="e">
        <f t="shared" si="37"/>
        <v>#VALUE!</v>
      </c>
      <c r="K108" s="1" t="str">
        <f t="shared" si="38"/>
        <v/>
      </c>
      <c r="L108" s="1" t="e">
        <f t="shared" si="39"/>
        <v>#VALUE!</v>
      </c>
      <c r="M108" s="1" t="str">
        <f t="shared" si="40"/>
        <v/>
      </c>
      <c r="N108" s="1">
        <f t="shared" si="26"/>
        <v>2860.4900000000184</v>
      </c>
    </row>
    <row r="109" spans="1:14" x14ac:dyDescent="0.25">
      <c r="A109" t="str">
        <f t="shared" si="29"/>
        <v/>
      </c>
      <c r="B109" s="7" t="str">
        <f t="shared" si="30"/>
        <v/>
      </c>
      <c r="C109" s="2">
        <v>99</v>
      </c>
      <c r="D109" s="1" t="str">
        <f t="shared" si="31"/>
        <v/>
      </c>
      <c r="E109" s="1" t="e">
        <f t="shared" si="32"/>
        <v>#VALUE!</v>
      </c>
      <c r="F109" s="1" t="str">
        <f t="shared" si="33"/>
        <v/>
      </c>
      <c r="G109" s="1" t="str">
        <f t="shared" si="34"/>
        <v/>
      </c>
      <c r="H109" s="1" t="e">
        <f t="shared" si="35"/>
        <v>#VALUE!</v>
      </c>
      <c r="I109" s="1" t="str">
        <f t="shared" si="36"/>
        <v/>
      </c>
      <c r="J109" s="1" t="e">
        <f t="shared" si="37"/>
        <v>#VALUE!</v>
      </c>
      <c r="K109" s="1" t="str">
        <f t="shared" si="38"/>
        <v/>
      </c>
      <c r="L109" s="1" t="e">
        <f t="shared" si="39"/>
        <v>#VALUE!</v>
      </c>
      <c r="M109" s="1" t="str">
        <f t="shared" si="40"/>
        <v/>
      </c>
      <c r="N109" s="1">
        <f t="shared" si="26"/>
        <v>2860.4900000000184</v>
      </c>
    </row>
    <row r="110" spans="1:14" x14ac:dyDescent="0.25">
      <c r="A110" t="str">
        <f t="shared" si="29"/>
        <v/>
      </c>
      <c r="B110" s="7" t="str">
        <f t="shared" si="30"/>
        <v/>
      </c>
      <c r="C110" s="2">
        <v>100</v>
      </c>
      <c r="D110" s="1" t="str">
        <f t="shared" si="31"/>
        <v/>
      </c>
      <c r="E110" s="1" t="e">
        <f t="shared" si="32"/>
        <v>#VALUE!</v>
      </c>
      <c r="F110" s="1" t="str">
        <f t="shared" si="33"/>
        <v/>
      </c>
      <c r="G110" s="1" t="str">
        <f t="shared" si="34"/>
        <v/>
      </c>
      <c r="H110" s="1" t="e">
        <f t="shared" si="35"/>
        <v>#VALUE!</v>
      </c>
      <c r="I110" s="1" t="str">
        <f t="shared" si="36"/>
        <v/>
      </c>
      <c r="J110" s="1" t="e">
        <f t="shared" si="37"/>
        <v>#VALUE!</v>
      </c>
      <c r="K110" s="1" t="str">
        <f t="shared" si="38"/>
        <v/>
      </c>
      <c r="L110" s="1" t="e">
        <f t="shared" si="39"/>
        <v>#VALUE!</v>
      </c>
      <c r="M110" s="1" t="str">
        <f t="shared" si="40"/>
        <v/>
      </c>
      <c r="N110" s="1">
        <f t="shared" si="26"/>
        <v>2860.4900000000184</v>
      </c>
    </row>
    <row r="111" spans="1:14" x14ac:dyDescent="0.25">
      <c r="A111" t="str">
        <f t="shared" si="29"/>
        <v/>
      </c>
      <c r="B111" s="7" t="str">
        <f t="shared" si="30"/>
        <v/>
      </c>
      <c r="C111" s="2">
        <v>101</v>
      </c>
      <c r="D111" s="1" t="str">
        <f t="shared" si="31"/>
        <v/>
      </c>
      <c r="E111" s="1" t="e">
        <f t="shared" si="32"/>
        <v>#VALUE!</v>
      </c>
      <c r="F111" s="1" t="str">
        <f t="shared" si="33"/>
        <v/>
      </c>
      <c r="G111" s="1" t="str">
        <f t="shared" si="34"/>
        <v/>
      </c>
      <c r="H111" s="1" t="e">
        <f t="shared" si="35"/>
        <v>#VALUE!</v>
      </c>
      <c r="I111" s="1" t="str">
        <f t="shared" si="36"/>
        <v/>
      </c>
      <c r="J111" s="1" t="e">
        <f t="shared" si="37"/>
        <v>#VALUE!</v>
      </c>
      <c r="K111" s="1" t="str">
        <f t="shared" si="38"/>
        <v/>
      </c>
      <c r="L111" s="1" t="e">
        <f t="shared" si="39"/>
        <v>#VALUE!</v>
      </c>
      <c r="M111" s="1" t="str">
        <f t="shared" si="40"/>
        <v/>
      </c>
      <c r="N111" s="1">
        <f t="shared" si="26"/>
        <v>2860.4900000000184</v>
      </c>
    </row>
    <row r="112" spans="1:14" x14ac:dyDescent="0.25">
      <c r="A112" t="str">
        <f t="shared" si="29"/>
        <v/>
      </c>
      <c r="B112" s="7" t="str">
        <f t="shared" si="30"/>
        <v/>
      </c>
      <c r="C112" s="2">
        <v>102</v>
      </c>
      <c r="D112" s="1" t="str">
        <f t="shared" si="31"/>
        <v/>
      </c>
      <c r="E112" s="1" t="e">
        <f t="shared" si="32"/>
        <v>#VALUE!</v>
      </c>
      <c r="F112" s="1" t="str">
        <f t="shared" si="33"/>
        <v/>
      </c>
      <c r="G112" s="1" t="str">
        <f t="shared" si="34"/>
        <v/>
      </c>
      <c r="H112" s="1" t="e">
        <f t="shared" si="35"/>
        <v>#VALUE!</v>
      </c>
      <c r="I112" s="1" t="str">
        <f t="shared" si="36"/>
        <v/>
      </c>
      <c r="J112" s="1" t="e">
        <f t="shared" si="37"/>
        <v>#VALUE!</v>
      </c>
      <c r="K112" s="1" t="str">
        <f t="shared" si="38"/>
        <v/>
      </c>
      <c r="L112" s="1" t="e">
        <f t="shared" si="39"/>
        <v>#VALUE!</v>
      </c>
      <c r="M112" s="1" t="str">
        <f t="shared" si="40"/>
        <v/>
      </c>
      <c r="N112" s="1">
        <f t="shared" si="26"/>
        <v>2860.4900000000184</v>
      </c>
    </row>
    <row r="113" spans="1:14" x14ac:dyDescent="0.25">
      <c r="A113" t="str">
        <f t="shared" si="29"/>
        <v/>
      </c>
      <c r="B113" s="7" t="str">
        <f t="shared" si="30"/>
        <v/>
      </c>
      <c r="C113" s="2">
        <v>103</v>
      </c>
      <c r="D113" s="1" t="str">
        <f t="shared" si="31"/>
        <v/>
      </c>
      <c r="E113" s="1" t="e">
        <f t="shared" si="32"/>
        <v>#VALUE!</v>
      </c>
      <c r="F113" s="1" t="str">
        <f t="shared" si="33"/>
        <v/>
      </c>
      <c r="G113" s="1" t="str">
        <f t="shared" si="34"/>
        <v/>
      </c>
      <c r="H113" s="1" t="e">
        <f t="shared" si="35"/>
        <v>#VALUE!</v>
      </c>
      <c r="I113" s="1" t="str">
        <f t="shared" si="36"/>
        <v/>
      </c>
      <c r="J113" s="1" t="e">
        <f t="shared" si="37"/>
        <v>#VALUE!</v>
      </c>
      <c r="K113" s="1" t="str">
        <f t="shared" si="38"/>
        <v/>
      </c>
      <c r="L113" s="1" t="e">
        <f t="shared" si="39"/>
        <v>#VALUE!</v>
      </c>
      <c r="M113" s="1" t="str">
        <f t="shared" si="40"/>
        <v/>
      </c>
      <c r="N113" s="1">
        <f t="shared" si="26"/>
        <v>2860.4900000000184</v>
      </c>
    </row>
    <row r="114" spans="1:14" x14ac:dyDescent="0.25">
      <c r="A114" t="str">
        <f t="shared" si="29"/>
        <v/>
      </c>
      <c r="B114" s="7" t="str">
        <f t="shared" si="30"/>
        <v/>
      </c>
      <c r="C114" s="2">
        <v>104</v>
      </c>
      <c r="D114" s="1" t="str">
        <f t="shared" si="31"/>
        <v/>
      </c>
      <c r="E114" s="1" t="e">
        <f t="shared" si="32"/>
        <v>#VALUE!</v>
      </c>
      <c r="F114" s="1" t="str">
        <f t="shared" si="33"/>
        <v/>
      </c>
      <c r="G114" s="1" t="str">
        <f t="shared" si="34"/>
        <v/>
      </c>
      <c r="H114" s="1" t="e">
        <f t="shared" si="35"/>
        <v>#VALUE!</v>
      </c>
      <c r="I114" s="1" t="str">
        <f t="shared" si="36"/>
        <v/>
      </c>
      <c r="J114" s="1" t="e">
        <f t="shared" si="37"/>
        <v>#VALUE!</v>
      </c>
      <c r="K114" s="1" t="str">
        <f t="shared" si="38"/>
        <v/>
      </c>
      <c r="L114" s="1" t="e">
        <f t="shared" si="39"/>
        <v>#VALUE!</v>
      </c>
      <c r="M114" s="1" t="str">
        <f t="shared" si="40"/>
        <v/>
      </c>
      <c r="N114" s="1">
        <f t="shared" si="26"/>
        <v>2860.4900000000184</v>
      </c>
    </row>
    <row r="115" spans="1:14" x14ac:dyDescent="0.25">
      <c r="A115" t="str">
        <f t="shared" si="29"/>
        <v/>
      </c>
      <c r="B115" s="7" t="str">
        <f t="shared" si="30"/>
        <v/>
      </c>
      <c r="C115" s="2">
        <v>105</v>
      </c>
      <c r="D115" s="1" t="str">
        <f t="shared" si="31"/>
        <v/>
      </c>
      <c r="E115" s="1" t="e">
        <f t="shared" si="32"/>
        <v>#VALUE!</v>
      </c>
      <c r="F115" s="1" t="str">
        <f t="shared" si="33"/>
        <v/>
      </c>
      <c r="G115" s="1" t="str">
        <f t="shared" si="34"/>
        <v/>
      </c>
      <c r="H115" s="1" t="e">
        <f t="shared" si="35"/>
        <v>#VALUE!</v>
      </c>
      <c r="I115" s="1" t="str">
        <f t="shared" si="36"/>
        <v/>
      </c>
      <c r="J115" s="1" t="e">
        <f t="shared" si="37"/>
        <v>#VALUE!</v>
      </c>
      <c r="K115" s="1" t="str">
        <f t="shared" si="38"/>
        <v/>
      </c>
      <c r="L115" s="1" t="e">
        <f t="shared" si="39"/>
        <v>#VALUE!</v>
      </c>
      <c r="M115" s="1" t="str">
        <f t="shared" si="40"/>
        <v/>
      </c>
      <c r="N115" s="1">
        <f t="shared" si="26"/>
        <v>2860.4900000000184</v>
      </c>
    </row>
    <row r="116" spans="1:14" x14ac:dyDescent="0.25">
      <c r="A116" t="str">
        <f t="shared" si="29"/>
        <v/>
      </c>
      <c r="B116" s="7" t="str">
        <f t="shared" si="30"/>
        <v/>
      </c>
      <c r="C116" s="2">
        <v>106</v>
      </c>
      <c r="D116" s="1" t="str">
        <f t="shared" si="31"/>
        <v/>
      </c>
      <c r="E116" s="1" t="e">
        <f t="shared" si="32"/>
        <v>#VALUE!</v>
      </c>
      <c r="F116" s="1" t="str">
        <f t="shared" si="33"/>
        <v/>
      </c>
      <c r="G116" s="1" t="str">
        <f t="shared" si="34"/>
        <v/>
      </c>
      <c r="H116" s="1" t="e">
        <f t="shared" si="35"/>
        <v>#VALUE!</v>
      </c>
      <c r="I116" s="1" t="str">
        <f t="shared" si="36"/>
        <v/>
      </c>
      <c r="J116" s="1" t="e">
        <f t="shared" si="37"/>
        <v>#VALUE!</v>
      </c>
      <c r="K116" s="1" t="str">
        <f t="shared" si="38"/>
        <v/>
      </c>
      <c r="L116" s="1" t="e">
        <f t="shared" si="39"/>
        <v>#VALUE!</v>
      </c>
      <c r="M116" s="1" t="str">
        <f t="shared" si="40"/>
        <v/>
      </c>
      <c r="N116" s="1">
        <f t="shared" si="26"/>
        <v>2860.4900000000184</v>
      </c>
    </row>
    <row r="117" spans="1:14" x14ac:dyDescent="0.25">
      <c r="A117" t="str">
        <f t="shared" si="29"/>
        <v/>
      </c>
      <c r="B117" s="7" t="str">
        <f t="shared" si="30"/>
        <v/>
      </c>
      <c r="C117" s="2">
        <v>107</v>
      </c>
      <c r="D117" s="1" t="str">
        <f t="shared" si="31"/>
        <v/>
      </c>
      <c r="E117" s="1" t="e">
        <f t="shared" si="32"/>
        <v>#VALUE!</v>
      </c>
      <c r="F117" s="1" t="str">
        <f t="shared" si="33"/>
        <v/>
      </c>
      <c r="G117" s="1" t="str">
        <f t="shared" si="34"/>
        <v/>
      </c>
      <c r="H117" s="1" t="e">
        <f t="shared" si="35"/>
        <v>#VALUE!</v>
      </c>
      <c r="I117" s="1" t="str">
        <f t="shared" si="36"/>
        <v/>
      </c>
      <c r="J117" s="1" t="e">
        <f t="shared" si="37"/>
        <v>#VALUE!</v>
      </c>
      <c r="K117" s="1" t="str">
        <f t="shared" si="38"/>
        <v/>
      </c>
      <c r="L117" s="1" t="e">
        <f t="shared" si="39"/>
        <v>#VALUE!</v>
      </c>
      <c r="M117" s="1" t="str">
        <f t="shared" si="40"/>
        <v/>
      </c>
      <c r="N117" s="1">
        <f t="shared" si="26"/>
        <v>2860.4900000000184</v>
      </c>
    </row>
    <row r="118" spans="1:14" x14ac:dyDescent="0.25">
      <c r="A118" t="str">
        <f t="shared" si="29"/>
        <v/>
      </c>
      <c r="B118" s="7" t="str">
        <f t="shared" si="30"/>
        <v/>
      </c>
      <c r="C118" s="2">
        <v>108</v>
      </c>
      <c r="D118" s="1" t="str">
        <f t="shared" si="31"/>
        <v/>
      </c>
      <c r="E118" s="1" t="e">
        <f t="shared" si="32"/>
        <v>#VALUE!</v>
      </c>
      <c r="F118" s="1" t="str">
        <f t="shared" si="33"/>
        <v/>
      </c>
      <c r="G118" s="1" t="str">
        <f t="shared" si="34"/>
        <v/>
      </c>
      <c r="H118" s="1" t="e">
        <f t="shared" si="35"/>
        <v>#VALUE!</v>
      </c>
      <c r="I118" s="1" t="str">
        <f t="shared" si="36"/>
        <v/>
      </c>
      <c r="J118" s="1" t="e">
        <f t="shared" si="37"/>
        <v>#VALUE!</v>
      </c>
      <c r="K118" s="1" t="str">
        <f t="shared" si="38"/>
        <v/>
      </c>
      <c r="L118" s="1" t="e">
        <f t="shared" si="39"/>
        <v>#VALUE!</v>
      </c>
      <c r="M118" s="1" t="str">
        <f t="shared" si="40"/>
        <v/>
      </c>
      <c r="N118" s="1">
        <f t="shared" si="26"/>
        <v>2860.4900000000184</v>
      </c>
    </row>
    <row r="119" spans="1:14" x14ac:dyDescent="0.25">
      <c r="A119" t="str">
        <f t="shared" si="29"/>
        <v/>
      </c>
      <c r="B119" s="7" t="str">
        <f t="shared" si="30"/>
        <v/>
      </c>
      <c r="C119" s="2">
        <v>109</v>
      </c>
      <c r="D119" s="1" t="str">
        <f t="shared" si="31"/>
        <v/>
      </c>
      <c r="E119" s="1" t="e">
        <f t="shared" si="32"/>
        <v>#VALUE!</v>
      </c>
      <c r="F119" s="1" t="str">
        <f t="shared" si="33"/>
        <v/>
      </c>
      <c r="G119" s="1" t="str">
        <f t="shared" si="34"/>
        <v/>
      </c>
      <c r="H119" s="1" t="e">
        <f t="shared" si="35"/>
        <v>#VALUE!</v>
      </c>
      <c r="I119" s="1" t="str">
        <f t="shared" si="36"/>
        <v/>
      </c>
      <c r="J119" s="1" t="e">
        <f t="shared" si="37"/>
        <v>#VALUE!</v>
      </c>
      <c r="K119" s="1" t="str">
        <f t="shared" si="38"/>
        <v/>
      </c>
      <c r="L119" s="1" t="e">
        <f t="shared" si="39"/>
        <v>#VALUE!</v>
      </c>
      <c r="M119" s="1" t="str">
        <f t="shared" si="40"/>
        <v/>
      </c>
      <c r="N119" s="1">
        <f t="shared" si="26"/>
        <v>2860.4900000000184</v>
      </c>
    </row>
    <row r="120" spans="1:14" x14ac:dyDescent="0.25">
      <c r="A120" t="str">
        <f t="shared" si="29"/>
        <v/>
      </c>
      <c r="B120" s="7" t="str">
        <f t="shared" si="30"/>
        <v/>
      </c>
      <c r="C120" s="2">
        <v>110</v>
      </c>
      <c r="D120" s="1" t="str">
        <f t="shared" si="31"/>
        <v/>
      </c>
      <c r="E120" s="1" t="e">
        <f t="shared" si="32"/>
        <v>#VALUE!</v>
      </c>
      <c r="F120" s="1" t="str">
        <f t="shared" si="33"/>
        <v/>
      </c>
      <c r="G120" s="1" t="str">
        <f t="shared" si="34"/>
        <v/>
      </c>
      <c r="H120" s="1" t="e">
        <f t="shared" si="35"/>
        <v>#VALUE!</v>
      </c>
      <c r="I120" s="1" t="str">
        <f t="shared" si="36"/>
        <v/>
      </c>
      <c r="J120" s="1" t="e">
        <f t="shared" si="37"/>
        <v>#VALUE!</v>
      </c>
      <c r="K120" s="1" t="str">
        <f t="shared" si="38"/>
        <v/>
      </c>
      <c r="L120" s="1" t="e">
        <f t="shared" si="39"/>
        <v>#VALUE!</v>
      </c>
      <c r="M120" s="1" t="str">
        <f t="shared" si="40"/>
        <v/>
      </c>
      <c r="N120" s="1">
        <f t="shared" si="26"/>
        <v>2860.4900000000184</v>
      </c>
    </row>
    <row r="121" spans="1:14" x14ac:dyDescent="0.25">
      <c r="A121" t="str">
        <f t="shared" si="29"/>
        <v/>
      </c>
      <c r="B121" s="7" t="str">
        <f t="shared" si="30"/>
        <v/>
      </c>
      <c r="C121" s="2">
        <v>111</v>
      </c>
      <c r="D121" s="1" t="str">
        <f t="shared" si="31"/>
        <v/>
      </c>
      <c r="E121" s="1" t="e">
        <f t="shared" si="32"/>
        <v>#VALUE!</v>
      </c>
      <c r="F121" s="1" t="str">
        <f t="shared" si="33"/>
        <v/>
      </c>
      <c r="G121" s="1" t="str">
        <f t="shared" si="34"/>
        <v/>
      </c>
      <c r="H121" s="1" t="e">
        <f t="shared" si="35"/>
        <v>#VALUE!</v>
      </c>
      <c r="I121" s="1" t="str">
        <f t="shared" si="36"/>
        <v/>
      </c>
      <c r="J121" s="1" t="e">
        <f t="shared" si="37"/>
        <v>#VALUE!</v>
      </c>
      <c r="K121" s="1" t="str">
        <f t="shared" si="38"/>
        <v/>
      </c>
      <c r="L121" s="1" t="e">
        <f t="shared" si="39"/>
        <v>#VALUE!</v>
      </c>
      <c r="M121" s="1" t="str">
        <f t="shared" si="40"/>
        <v/>
      </c>
      <c r="N121" s="1">
        <f t="shared" si="26"/>
        <v>2860.4900000000184</v>
      </c>
    </row>
    <row r="122" spans="1:14" x14ac:dyDescent="0.25">
      <c r="A122" t="str">
        <f t="shared" si="29"/>
        <v/>
      </c>
      <c r="B122" s="7" t="str">
        <f t="shared" si="30"/>
        <v/>
      </c>
      <c r="C122" s="2">
        <v>112</v>
      </c>
      <c r="D122" s="1" t="str">
        <f t="shared" si="31"/>
        <v/>
      </c>
      <c r="E122" s="1" t="e">
        <f t="shared" si="32"/>
        <v>#VALUE!</v>
      </c>
      <c r="F122" s="1" t="str">
        <f t="shared" si="33"/>
        <v/>
      </c>
      <c r="G122" s="1" t="str">
        <f t="shared" si="34"/>
        <v/>
      </c>
      <c r="H122" s="1" t="e">
        <f t="shared" si="35"/>
        <v>#VALUE!</v>
      </c>
      <c r="I122" s="1" t="str">
        <f t="shared" si="36"/>
        <v/>
      </c>
      <c r="J122" s="1" t="e">
        <f t="shared" si="37"/>
        <v>#VALUE!</v>
      </c>
      <c r="K122" s="1" t="str">
        <f t="shared" si="38"/>
        <v/>
      </c>
      <c r="L122" s="1" t="e">
        <f t="shared" si="39"/>
        <v>#VALUE!</v>
      </c>
      <c r="M122" s="1" t="str">
        <f t="shared" si="40"/>
        <v/>
      </c>
      <c r="N122" s="1">
        <f t="shared" si="26"/>
        <v>2860.4900000000184</v>
      </c>
    </row>
    <row r="123" spans="1:14" x14ac:dyDescent="0.25">
      <c r="A123" t="str">
        <f t="shared" si="29"/>
        <v/>
      </c>
      <c r="B123" s="7" t="str">
        <f t="shared" si="30"/>
        <v/>
      </c>
      <c r="C123" s="2">
        <v>113</v>
      </c>
      <c r="D123" s="1" t="str">
        <f t="shared" si="31"/>
        <v/>
      </c>
      <c r="E123" s="1" t="e">
        <f t="shared" si="32"/>
        <v>#VALUE!</v>
      </c>
      <c r="F123" s="1" t="str">
        <f t="shared" si="33"/>
        <v/>
      </c>
      <c r="G123" s="1" t="str">
        <f t="shared" si="34"/>
        <v/>
      </c>
      <c r="H123" s="1" t="e">
        <f t="shared" si="35"/>
        <v>#VALUE!</v>
      </c>
      <c r="I123" s="1" t="str">
        <f t="shared" si="36"/>
        <v/>
      </c>
      <c r="J123" s="1" t="e">
        <f t="shared" si="37"/>
        <v>#VALUE!</v>
      </c>
      <c r="K123" s="1" t="str">
        <f t="shared" si="38"/>
        <v/>
      </c>
      <c r="L123" s="1" t="e">
        <f t="shared" si="39"/>
        <v>#VALUE!</v>
      </c>
      <c r="M123" s="1" t="str">
        <f t="shared" si="40"/>
        <v/>
      </c>
      <c r="N123" s="1">
        <f t="shared" si="26"/>
        <v>2860.4900000000184</v>
      </c>
    </row>
    <row r="124" spans="1:14" x14ac:dyDescent="0.25">
      <c r="A124" t="str">
        <f t="shared" si="29"/>
        <v/>
      </c>
      <c r="B124" s="7" t="str">
        <f t="shared" si="30"/>
        <v/>
      </c>
      <c r="C124" s="2">
        <v>114</v>
      </c>
      <c r="D124" s="1" t="str">
        <f t="shared" si="31"/>
        <v/>
      </c>
      <c r="E124" s="1" t="e">
        <f t="shared" si="32"/>
        <v>#VALUE!</v>
      </c>
      <c r="F124" s="1" t="str">
        <f t="shared" si="33"/>
        <v/>
      </c>
      <c r="G124" s="1" t="str">
        <f t="shared" si="34"/>
        <v/>
      </c>
      <c r="H124" s="1" t="e">
        <f t="shared" si="35"/>
        <v>#VALUE!</v>
      </c>
      <c r="I124" s="1" t="str">
        <f t="shared" si="36"/>
        <v/>
      </c>
      <c r="J124" s="1" t="e">
        <f t="shared" si="37"/>
        <v>#VALUE!</v>
      </c>
      <c r="K124" s="1" t="str">
        <f t="shared" si="38"/>
        <v/>
      </c>
      <c r="L124" s="1" t="e">
        <f t="shared" si="39"/>
        <v>#VALUE!</v>
      </c>
      <c r="M124" s="1" t="str">
        <f t="shared" si="40"/>
        <v/>
      </c>
      <c r="N124" s="1">
        <f t="shared" si="26"/>
        <v>2860.4900000000184</v>
      </c>
    </row>
    <row r="125" spans="1:14" x14ac:dyDescent="0.25">
      <c r="A125" t="str">
        <f t="shared" si="29"/>
        <v/>
      </c>
      <c r="B125" s="7" t="str">
        <f t="shared" si="30"/>
        <v/>
      </c>
      <c r="C125" s="2">
        <v>115</v>
      </c>
      <c r="D125" s="1" t="str">
        <f t="shared" si="31"/>
        <v/>
      </c>
      <c r="E125" s="1" t="e">
        <f t="shared" si="32"/>
        <v>#VALUE!</v>
      </c>
      <c r="F125" s="1" t="str">
        <f t="shared" si="33"/>
        <v/>
      </c>
      <c r="G125" s="1" t="str">
        <f t="shared" si="34"/>
        <v/>
      </c>
      <c r="H125" s="1" t="e">
        <f t="shared" si="35"/>
        <v>#VALUE!</v>
      </c>
      <c r="I125" s="1" t="str">
        <f t="shared" si="36"/>
        <v/>
      </c>
      <c r="J125" s="1" t="e">
        <f t="shared" si="37"/>
        <v>#VALUE!</v>
      </c>
      <c r="K125" s="1" t="str">
        <f t="shared" si="38"/>
        <v/>
      </c>
      <c r="L125" s="1" t="e">
        <f t="shared" si="39"/>
        <v>#VALUE!</v>
      </c>
      <c r="M125" s="1" t="str">
        <f t="shared" si="40"/>
        <v/>
      </c>
      <c r="N125" s="1">
        <f t="shared" si="26"/>
        <v>2860.4900000000184</v>
      </c>
    </row>
    <row r="126" spans="1:14" x14ac:dyDescent="0.25">
      <c r="A126" t="str">
        <f t="shared" si="29"/>
        <v/>
      </c>
      <c r="B126" s="7" t="str">
        <f t="shared" si="30"/>
        <v/>
      </c>
      <c r="C126" s="2">
        <v>116</v>
      </c>
      <c r="D126" s="1" t="str">
        <f t="shared" si="31"/>
        <v/>
      </c>
      <c r="E126" s="1" t="e">
        <f t="shared" si="32"/>
        <v>#VALUE!</v>
      </c>
      <c r="F126" s="1" t="str">
        <f t="shared" si="33"/>
        <v/>
      </c>
      <c r="G126" s="1" t="str">
        <f t="shared" si="34"/>
        <v/>
      </c>
      <c r="H126" s="1" t="e">
        <f t="shared" si="35"/>
        <v>#VALUE!</v>
      </c>
      <c r="I126" s="1" t="str">
        <f t="shared" si="36"/>
        <v/>
      </c>
      <c r="J126" s="1" t="e">
        <f t="shared" si="37"/>
        <v>#VALUE!</v>
      </c>
      <c r="K126" s="1" t="str">
        <f t="shared" si="38"/>
        <v/>
      </c>
      <c r="L126" s="1" t="e">
        <f t="shared" si="39"/>
        <v>#VALUE!</v>
      </c>
      <c r="M126" s="1" t="str">
        <f t="shared" si="40"/>
        <v/>
      </c>
      <c r="N126" s="1">
        <f t="shared" si="26"/>
        <v>2860.4900000000184</v>
      </c>
    </row>
    <row r="127" spans="1:14" x14ac:dyDescent="0.25">
      <c r="A127" t="str">
        <f t="shared" si="29"/>
        <v/>
      </c>
      <c r="B127" s="7" t="str">
        <f t="shared" si="30"/>
        <v/>
      </c>
      <c r="C127" s="2">
        <v>117</v>
      </c>
      <c r="D127" s="1" t="str">
        <f t="shared" si="31"/>
        <v/>
      </c>
      <c r="E127" s="1" t="e">
        <f t="shared" si="32"/>
        <v>#VALUE!</v>
      </c>
      <c r="F127" s="1" t="str">
        <f t="shared" si="33"/>
        <v/>
      </c>
      <c r="G127" s="1" t="str">
        <f t="shared" si="34"/>
        <v/>
      </c>
      <c r="H127" s="1" t="e">
        <f t="shared" si="35"/>
        <v>#VALUE!</v>
      </c>
      <c r="I127" s="1" t="str">
        <f t="shared" si="36"/>
        <v/>
      </c>
      <c r="J127" s="1" t="e">
        <f t="shared" si="37"/>
        <v>#VALUE!</v>
      </c>
      <c r="K127" s="1" t="str">
        <f t="shared" si="38"/>
        <v/>
      </c>
      <c r="L127" s="1" t="e">
        <f t="shared" si="39"/>
        <v>#VALUE!</v>
      </c>
      <c r="M127" s="1" t="str">
        <f t="shared" si="40"/>
        <v/>
      </c>
      <c r="N127" s="1">
        <f t="shared" si="26"/>
        <v>2860.4900000000184</v>
      </c>
    </row>
    <row r="128" spans="1:14" x14ac:dyDescent="0.25">
      <c r="A128" t="str">
        <f t="shared" si="29"/>
        <v/>
      </c>
      <c r="B128" s="7" t="str">
        <f t="shared" si="30"/>
        <v/>
      </c>
      <c r="C128" s="2">
        <v>118</v>
      </c>
      <c r="D128" s="1" t="str">
        <f t="shared" si="31"/>
        <v/>
      </c>
      <c r="E128" s="1" t="e">
        <f t="shared" si="32"/>
        <v>#VALUE!</v>
      </c>
      <c r="F128" s="1" t="str">
        <f t="shared" si="33"/>
        <v/>
      </c>
      <c r="G128" s="1" t="str">
        <f t="shared" si="34"/>
        <v/>
      </c>
      <c r="H128" s="1" t="e">
        <f t="shared" si="35"/>
        <v>#VALUE!</v>
      </c>
      <c r="I128" s="1" t="str">
        <f t="shared" si="36"/>
        <v/>
      </c>
      <c r="J128" s="1" t="e">
        <f t="shared" si="37"/>
        <v>#VALUE!</v>
      </c>
      <c r="K128" s="1" t="str">
        <f t="shared" si="38"/>
        <v/>
      </c>
      <c r="L128" s="1" t="e">
        <f t="shared" si="39"/>
        <v>#VALUE!</v>
      </c>
      <c r="M128" s="1" t="str">
        <f t="shared" si="40"/>
        <v/>
      </c>
      <c r="N128" s="1">
        <f t="shared" si="26"/>
        <v>2860.4900000000184</v>
      </c>
    </row>
    <row r="129" spans="1:14" x14ac:dyDescent="0.25">
      <c r="A129" t="str">
        <f t="shared" si="29"/>
        <v/>
      </c>
      <c r="B129" s="7" t="str">
        <f t="shared" si="30"/>
        <v/>
      </c>
      <c r="C129" s="2">
        <v>119</v>
      </c>
      <c r="D129" s="1" t="str">
        <f t="shared" si="31"/>
        <v/>
      </c>
      <c r="E129" s="1" t="e">
        <f t="shared" si="32"/>
        <v>#VALUE!</v>
      </c>
      <c r="F129" s="1" t="str">
        <f t="shared" si="33"/>
        <v/>
      </c>
      <c r="G129" s="1" t="str">
        <f t="shared" si="34"/>
        <v/>
      </c>
      <c r="H129" s="1" t="e">
        <f t="shared" si="35"/>
        <v>#VALUE!</v>
      </c>
      <c r="I129" s="1" t="str">
        <f t="shared" si="36"/>
        <v/>
      </c>
      <c r="J129" s="1" t="e">
        <f t="shared" si="37"/>
        <v>#VALUE!</v>
      </c>
      <c r="K129" s="1" t="str">
        <f t="shared" si="38"/>
        <v/>
      </c>
      <c r="L129" s="1" t="e">
        <f t="shared" si="39"/>
        <v>#VALUE!</v>
      </c>
      <c r="M129" s="1" t="str">
        <f t="shared" si="40"/>
        <v/>
      </c>
      <c r="N129" s="1">
        <f t="shared" si="26"/>
        <v>2860.4900000000184</v>
      </c>
    </row>
    <row r="130" spans="1:14" x14ac:dyDescent="0.25">
      <c r="A130" t="str">
        <f t="shared" si="29"/>
        <v/>
      </c>
      <c r="B130" s="7" t="str">
        <f t="shared" si="30"/>
        <v/>
      </c>
      <c r="C130" s="2">
        <v>120</v>
      </c>
      <c r="D130" s="1" t="str">
        <f t="shared" si="31"/>
        <v/>
      </c>
      <c r="E130" s="1" t="e">
        <f t="shared" si="32"/>
        <v>#VALUE!</v>
      </c>
      <c r="F130" s="1" t="str">
        <f t="shared" si="33"/>
        <v/>
      </c>
      <c r="G130" s="1" t="str">
        <f t="shared" si="34"/>
        <v/>
      </c>
      <c r="H130" s="1" t="e">
        <f t="shared" si="35"/>
        <v>#VALUE!</v>
      </c>
      <c r="I130" s="1" t="str">
        <f t="shared" si="36"/>
        <v/>
      </c>
      <c r="J130" s="1" t="e">
        <f t="shared" si="37"/>
        <v>#VALUE!</v>
      </c>
      <c r="K130" s="1" t="str">
        <f t="shared" si="38"/>
        <v/>
      </c>
      <c r="L130" s="1" t="e">
        <f t="shared" si="39"/>
        <v>#VALUE!</v>
      </c>
      <c r="M130" s="1" t="str">
        <f t="shared" si="40"/>
        <v/>
      </c>
      <c r="N130" s="1">
        <f t="shared" si="26"/>
        <v>2860.4900000000184</v>
      </c>
    </row>
  </sheetData>
  <mergeCells count="1">
    <mergeCell ref="Q3:R3"/>
  </mergeCells>
  <dataValidations count="1">
    <dataValidation type="list" allowBlank="1" showInputMessage="1" showErrorMessage="1" sqref="D4">
      <formula1>$XFC$1:$XFC$6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zoomScale="115" zoomScaleNormal="115" workbookViewId="0">
      <selection activeCell="D4" sqref="D4"/>
    </sheetView>
  </sheetViews>
  <sheetFormatPr baseColWidth="10" defaultRowHeight="15" x14ac:dyDescent="0.25"/>
  <cols>
    <col min="1" max="1" width="15.5703125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24</v>
      </c>
      <c r="XFD1" s="12">
        <v>6.5309101178988471E-2</v>
      </c>
    </row>
    <row r="2" spans="1:19 16383:16384" x14ac:dyDescent="0.25">
      <c r="XFC2">
        <v>36</v>
      </c>
      <c r="XFD2" s="12">
        <v>6.3780251784491426E-2</v>
      </c>
    </row>
    <row r="3" spans="1:19 16383:16384" x14ac:dyDescent="0.25">
      <c r="A3" s="14" t="s">
        <v>4</v>
      </c>
      <c r="B3" s="15"/>
      <c r="C3" s="16"/>
      <c r="D3" s="17">
        <v>100000</v>
      </c>
      <c r="Q3" s="33" t="s">
        <v>27</v>
      </c>
      <c r="R3" s="33"/>
      <c r="XFC3">
        <v>48</v>
      </c>
      <c r="XFD3" s="12">
        <v>6.1931259118576734E-2</v>
      </c>
    </row>
    <row r="4" spans="1:19 16383:16384" ht="15.75" x14ac:dyDescent="0.25">
      <c r="A4" s="14" t="s">
        <v>36</v>
      </c>
      <c r="B4" s="15"/>
      <c r="C4" s="16"/>
      <c r="D4" s="18">
        <v>120</v>
      </c>
      <c r="F4" s="11"/>
      <c r="I4" s="3" t="s">
        <v>7</v>
      </c>
      <c r="K4" s="9">
        <f>VLOOKUP(D4,$XFC$1:$XFD$8,2,0)</f>
        <v>5.3670869470191604E-2</v>
      </c>
      <c r="Q4" s="24" t="s">
        <v>30</v>
      </c>
      <c r="R4" s="25">
        <f>D3</f>
        <v>100000</v>
      </c>
      <c r="XFC4">
        <v>72</v>
      </c>
      <c r="XFD4" s="12">
        <v>5.8550964657960593E-2</v>
      </c>
    </row>
    <row r="5" spans="1:19 16383:16384" ht="15.75" x14ac:dyDescent="0.25">
      <c r="A5" s="14" t="s">
        <v>5</v>
      </c>
      <c r="B5" s="15"/>
      <c r="C5" s="16"/>
      <c r="D5" s="19">
        <f>-PMT(K4/2,D4,D3,,0)</f>
        <v>2800.2499999999995</v>
      </c>
      <c r="I5" s="3" t="s">
        <v>8</v>
      </c>
      <c r="J5" s="21"/>
      <c r="K5" s="9">
        <f>K4/1.16</f>
        <v>4.6267990922578973E-2</v>
      </c>
      <c r="Q5" s="18" t="s">
        <v>34</v>
      </c>
      <c r="R5" s="26">
        <f>D6</f>
        <v>336029.99999999994</v>
      </c>
      <c r="XFC5">
        <v>96</v>
      </c>
      <c r="XFD5" s="12">
        <v>5.5830836798263388E-2</v>
      </c>
    </row>
    <row r="6" spans="1:19 16383:16384" ht="15.75" x14ac:dyDescent="0.25">
      <c r="A6" s="14" t="s">
        <v>6</v>
      </c>
      <c r="B6" s="15"/>
      <c r="C6" s="16"/>
      <c r="D6" s="20">
        <f>D4*D5</f>
        <v>336029.99999999994</v>
      </c>
      <c r="I6" s="22" t="s">
        <v>28</v>
      </c>
      <c r="J6" s="16"/>
      <c r="K6" s="23">
        <f>(D6-D3)/D3/(D4/2)</f>
        <v>3.9338333333333329E-2</v>
      </c>
      <c r="Q6" s="24" t="s">
        <v>31</v>
      </c>
      <c r="R6" s="25">
        <f>D5</f>
        <v>2800.2499999999995</v>
      </c>
      <c r="XFC6">
        <v>120</v>
      </c>
      <c r="XFD6" s="12">
        <v>5.3670869470191604E-2</v>
      </c>
    </row>
    <row r="7" spans="1:19 16383:16384" ht="15.75" x14ac:dyDescent="0.25">
      <c r="E7" s="1"/>
      <c r="I7" s="3" t="s">
        <v>14</v>
      </c>
      <c r="K7" s="9">
        <f>K6/1.16</f>
        <v>3.3912356321839081E-2</v>
      </c>
      <c r="Q7" s="18" t="s">
        <v>17</v>
      </c>
      <c r="R7" s="26">
        <f>SUM(O10:O133)</f>
        <v>0</v>
      </c>
      <c r="S7" s="1"/>
    </row>
    <row r="8" spans="1:19 16383:16384" ht="15.75" x14ac:dyDescent="0.25">
      <c r="E8" s="1"/>
      <c r="Q8" s="24" t="s">
        <v>29</v>
      </c>
      <c r="R8" s="27">
        <f>D4</f>
        <v>120</v>
      </c>
      <c r="S8"/>
    </row>
    <row r="9" spans="1:19 16383:16384" ht="30" x14ac:dyDescent="0.25">
      <c r="A9" s="14" t="s">
        <v>0</v>
      </c>
      <c r="B9" s="14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8" t="s">
        <v>20</v>
      </c>
      <c r="R9" s="28">
        <f>IFERROR(VLOOKUP("",$B$9:$C$130,2,0),MAX($C:$C))</f>
        <v>120</v>
      </c>
      <c r="S9"/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5"/>
      <c r="M10" s="5"/>
      <c r="N10" s="1"/>
      <c r="Q10" s="24" t="s">
        <v>16</v>
      </c>
      <c r="R10" s="29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99883.293473509577</v>
      </c>
      <c r="C11" s="2">
        <v>1</v>
      </c>
      <c r="D11" s="1">
        <f>IFERROR(IF(E11&gt;=0.1,E10-H11-O11,""),"")</f>
        <v>99883.293473509577</v>
      </c>
      <c r="E11" s="1">
        <f t="shared" ref="E11:E74" si="2">E10-H11-O11</f>
        <v>99883.293473509577</v>
      </c>
      <c r="F11" s="1">
        <f t="shared" ref="F11:F74" si="3">IFERROR(IF(A11&lt;$R$9,IFERROR(IF(H11&gt;=0,N11-J11-L11,""),""),IF(A11=$R$9,D10,"")),"")</f>
        <v>116.70652649041904</v>
      </c>
      <c r="G11" s="1">
        <f t="shared" ref="G11:G74" si="4">IFERROR(IF(H11&gt;=0,N11-J11-L11,""),"")</f>
        <v>116.70652649041904</v>
      </c>
      <c r="H11" s="1">
        <f t="shared" ref="H11:H74" si="5">N11-J11-L11</f>
        <v>116.70652649041904</v>
      </c>
      <c r="I11" s="1">
        <f>IFERROR(IF(J11&gt;=0,D10*$K$5/2,""),"")</f>
        <v>2313.3995461289487</v>
      </c>
      <c r="J11" s="1">
        <f>D10*$K$5/2</f>
        <v>2313.3995461289487</v>
      </c>
      <c r="K11" s="1">
        <f>IFERROR(IF(L11&gt;=0,I11*16%,""),"")</f>
        <v>370.14392738063179</v>
      </c>
      <c r="L11" s="1">
        <f>J11*16%</f>
        <v>370.14392738063179</v>
      </c>
      <c r="M11" s="1">
        <f t="shared" ref="M11:M74" si="6">IFERROR(IF(A11&lt;$R$9,N11,F11+I11+K11),"")</f>
        <v>2800.2499999999995</v>
      </c>
      <c r="N11" s="1">
        <f t="shared" ref="N11:N74" si="7">$D$5</f>
        <v>2800.2499999999995</v>
      </c>
      <c r="P11" s="1"/>
      <c r="Q11" s="18" t="s">
        <v>15</v>
      </c>
      <c r="R11" s="26">
        <f>(R17-D3)/1.16</f>
        <v>203474.13793103406</v>
      </c>
      <c r="S11"/>
    </row>
    <row r="12" spans="1:19 16383:16384" ht="15.75" x14ac:dyDescent="0.25">
      <c r="A12">
        <f t="shared" si="0"/>
        <v>2</v>
      </c>
      <c r="B12" s="7">
        <f t="shared" si="1"/>
        <v>99763.455076644357</v>
      </c>
      <c r="C12" s="2">
        <v>2</v>
      </c>
      <c r="D12" s="1">
        <f t="shared" ref="D12:D75" si="8">IFERROR(IF(E12&gt;=0.1,E11-H12-O12,""),"")</f>
        <v>99763.455076644357</v>
      </c>
      <c r="E12" s="1">
        <f t="shared" si="2"/>
        <v>99763.455076644357</v>
      </c>
      <c r="F12" s="1">
        <f t="shared" si="3"/>
        <v>119.8383968652127</v>
      </c>
      <c r="G12" s="1">
        <f t="shared" si="4"/>
        <v>119.8383968652127</v>
      </c>
      <c r="H12" s="1">
        <f t="shared" si="5"/>
        <v>119.8383968652127</v>
      </c>
      <c r="I12" s="1">
        <f t="shared" ref="I12:I75" si="9">IFERROR(IF(J12&gt;=0,D11*$K$5/2,""),"")</f>
        <v>2310.6996578748162</v>
      </c>
      <c r="J12" s="1">
        <f t="shared" ref="J12:J75" si="10">D11*$K$5/2</f>
        <v>2310.6996578748162</v>
      </c>
      <c r="K12" s="1">
        <f t="shared" ref="K12:K75" si="11">IFERROR(IF(L12&gt;=0,I12*16%,""),"")</f>
        <v>369.71194525997061</v>
      </c>
      <c r="L12" s="1">
        <f t="shared" ref="L12:L75" si="12">J12*16%</f>
        <v>369.71194525997061</v>
      </c>
      <c r="M12" s="1">
        <f t="shared" si="6"/>
        <v>2800.2499999999995</v>
      </c>
      <c r="N12" s="1">
        <f t="shared" si="7"/>
        <v>2800.2499999999995</v>
      </c>
      <c r="P12" s="1"/>
      <c r="Q12" s="24" t="s">
        <v>22</v>
      </c>
      <c r="R12" s="25">
        <f>(D6-D3)/1.16</f>
        <v>203474.13793103443</v>
      </c>
      <c r="S12"/>
    </row>
    <row r="13" spans="1:19 16383:16384" ht="15.75" x14ac:dyDescent="0.25">
      <c r="A13">
        <f t="shared" si="0"/>
        <v>3</v>
      </c>
      <c r="B13" s="7">
        <f t="shared" si="1"/>
        <v>99640.400764301303</v>
      </c>
      <c r="C13" s="2">
        <v>3</v>
      </c>
      <c r="D13" s="1">
        <f t="shared" si="8"/>
        <v>99640.400764301303</v>
      </c>
      <c r="E13" s="1">
        <f t="shared" si="2"/>
        <v>99640.400764301303</v>
      </c>
      <c r="F13" s="1">
        <f t="shared" si="3"/>
        <v>123.05431234304757</v>
      </c>
      <c r="G13" s="1">
        <f t="shared" si="4"/>
        <v>123.05431234304757</v>
      </c>
      <c r="H13" s="1">
        <f t="shared" si="5"/>
        <v>123.05431234304757</v>
      </c>
      <c r="I13" s="1">
        <f t="shared" si="9"/>
        <v>2307.9273169456483</v>
      </c>
      <c r="J13" s="1">
        <f t="shared" si="10"/>
        <v>2307.9273169456483</v>
      </c>
      <c r="K13" s="1">
        <f t="shared" si="11"/>
        <v>369.2683707113037</v>
      </c>
      <c r="L13" s="1">
        <f t="shared" si="12"/>
        <v>369.2683707113037</v>
      </c>
      <c r="M13" s="1">
        <f t="shared" si="6"/>
        <v>2800.2499999999995</v>
      </c>
      <c r="N13" s="1">
        <f t="shared" si="7"/>
        <v>2800.2499999999995</v>
      </c>
      <c r="O13" s="13"/>
      <c r="P13" s="1"/>
      <c r="Q13" s="14" t="s">
        <v>32</v>
      </c>
      <c r="R13" s="30">
        <f>R12-R11</f>
        <v>3.7834979593753815E-10</v>
      </c>
      <c r="S13"/>
    </row>
    <row r="14" spans="1:19 16383:16384" ht="15.75" x14ac:dyDescent="0.25">
      <c r="A14">
        <f t="shared" si="0"/>
        <v>4</v>
      </c>
      <c r="B14" s="7">
        <f t="shared" si="1"/>
        <v>99514.044235990499</v>
      </c>
      <c r="C14" s="2">
        <v>4</v>
      </c>
      <c r="D14" s="1">
        <f t="shared" si="8"/>
        <v>99514.044235990499</v>
      </c>
      <c r="E14" s="1">
        <f t="shared" si="2"/>
        <v>99514.044235990499</v>
      </c>
      <c r="F14" s="1">
        <f t="shared" si="3"/>
        <v>126.35652831080165</v>
      </c>
      <c r="G14" s="1">
        <f t="shared" si="4"/>
        <v>126.35652831080165</v>
      </c>
      <c r="H14" s="1">
        <f t="shared" si="5"/>
        <v>126.35652831080165</v>
      </c>
      <c r="I14" s="1">
        <f t="shared" si="9"/>
        <v>2305.080579042412</v>
      </c>
      <c r="J14" s="1">
        <f t="shared" si="10"/>
        <v>2305.080579042412</v>
      </c>
      <c r="K14" s="1">
        <f t="shared" si="11"/>
        <v>368.81289264678594</v>
      </c>
      <c r="L14" s="1">
        <f t="shared" si="12"/>
        <v>368.81289264678594</v>
      </c>
      <c r="M14" s="1">
        <f t="shared" si="6"/>
        <v>2800.2499999999995</v>
      </c>
      <c r="N14" s="1">
        <f t="shared" si="7"/>
        <v>2800.2499999999995</v>
      </c>
      <c r="P14" s="1"/>
      <c r="Q14" s="31" t="s">
        <v>21</v>
      </c>
      <c r="R14" s="26">
        <f>SUM(K10:K130)</f>
        <v>32555.862068965453</v>
      </c>
      <c r="S14" s="10"/>
    </row>
    <row r="15" spans="1:19 16383:16384" ht="15.75" x14ac:dyDescent="0.25">
      <c r="A15">
        <f t="shared" si="0"/>
        <v>5</v>
      </c>
      <c r="B15" s="7">
        <f t="shared" si="1"/>
        <v>99384.296875310858</v>
      </c>
      <c r="C15" s="2">
        <v>5</v>
      </c>
      <c r="D15" s="1">
        <f t="shared" si="8"/>
        <v>99384.296875310858</v>
      </c>
      <c r="E15" s="1">
        <f t="shared" si="2"/>
        <v>99384.296875310858</v>
      </c>
      <c r="F15" s="1">
        <f t="shared" si="3"/>
        <v>129.7473606796396</v>
      </c>
      <c r="G15" s="1">
        <f t="shared" si="4"/>
        <v>129.7473606796396</v>
      </c>
      <c r="H15" s="1">
        <f t="shared" si="5"/>
        <v>129.7473606796396</v>
      </c>
      <c r="I15" s="1">
        <f t="shared" si="9"/>
        <v>2302.1574476899655</v>
      </c>
      <c r="J15" s="1">
        <f t="shared" si="10"/>
        <v>2302.1574476899655</v>
      </c>
      <c r="K15" s="1">
        <f t="shared" si="11"/>
        <v>368.34519163039448</v>
      </c>
      <c r="L15" s="1">
        <f t="shared" si="12"/>
        <v>368.34519163039448</v>
      </c>
      <c r="M15" s="1">
        <f t="shared" si="6"/>
        <v>2800.2499999999995</v>
      </c>
      <c r="N15" s="1">
        <f t="shared" si="7"/>
        <v>2800.2499999999995</v>
      </c>
      <c r="P15" s="1"/>
      <c r="Q15" s="24" t="s">
        <v>23</v>
      </c>
      <c r="R15" s="25">
        <f>R12*16%</f>
        <v>32555.862068965511</v>
      </c>
    </row>
    <row r="16" spans="1:19 16383:16384" ht="15.75" x14ac:dyDescent="0.25">
      <c r="A16">
        <f t="shared" si="0"/>
        <v>6</v>
      </c>
      <c r="B16" s="7">
        <f t="shared" si="1"/>
        <v>99251.067687801653</v>
      </c>
      <c r="C16" s="2">
        <v>6</v>
      </c>
      <c r="D16" s="1">
        <f t="shared" si="8"/>
        <v>99251.067687801653</v>
      </c>
      <c r="E16" s="1">
        <f t="shared" si="2"/>
        <v>99251.067687801653</v>
      </c>
      <c r="F16" s="1">
        <f t="shared" si="3"/>
        <v>133.22918750920923</v>
      </c>
      <c r="G16" s="1">
        <f t="shared" si="4"/>
        <v>133.22918750920923</v>
      </c>
      <c r="H16" s="1">
        <f t="shared" si="5"/>
        <v>133.22918750920923</v>
      </c>
      <c r="I16" s="1">
        <f t="shared" si="9"/>
        <v>2299.1558728368882</v>
      </c>
      <c r="J16" s="1">
        <f t="shared" si="10"/>
        <v>2299.1558728368882</v>
      </c>
      <c r="K16" s="1">
        <f t="shared" si="11"/>
        <v>367.86493965390213</v>
      </c>
      <c r="L16" s="1">
        <f t="shared" si="12"/>
        <v>367.86493965390213</v>
      </c>
      <c r="M16" s="1">
        <f t="shared" si="6"/>
        <v>2800.2499999999995</v>
      </c>
      <c r="N16" s="1">
        <f t="shared" si="7"/>
        <v>2800.2499999999995</v>
      </c>
      <c r="P16" s="1"/>
      <c r="Q16" s="32" t="s">
        <v>33</v>
      </c>
      <c r="R16" s="30">
        <f>R15-R14</f>
        <v>5.8207660913467407E-11</v>
      </c>
    </row>
    <row r="17" spans="1:20" ht="15.75" x14ac:dyDescent="0.25">
      <c r="A17">
        <f t="shared" si="0"/>
        <v>7</v>
      </c>
      <c r="B17" s="7">
        <f t="shared" si="1"/>
        <v>99114.26323712623</v>
      </c>
      <c r="C17" s="2">
        <v>7</v>
      </c>
      <c r="D17" s="1">
        <f t="shared" si="8"/>
        <v>99114.26323712623</v>
      </c>
      <c r="E17" s="1">
        <f t="shared" si="2"/>
        <v>99114.26323712623</v>
      </c>
      <c r="F17" s="1">
        <f t="shared" si="3"/>
        <v>136.804450675422</v>
      </c>
      <c r="G17" s="1">
        <f t="shared" si="4"/>
        <v>136.804450675422</v>
      </c>
      <c r="H17" s="1">
        <f t="shared" si="5"/>
        <v>136.804450675422</v>
      </c>
      <c r="I17" s="1">
        <f t="shared" si="9"/>
        <v>2296.0737494177392</v>
      </c>
      <c r="J17" s="1">
        <f t="shared" si="10"/>
        <v>2296.0737494177392</v>
      </c>
      <c r="K17" s="1">
        <f t="shared" si="11"/>
        <v>367.37179990683831</v>
      </c>
      <c r="L17" s="1">
        <f t="shared" si="12"/>
        <v>367.37179990683831</v>
      </c>
      <c r="M17" s="1">
        <f t="shared" si="6"/>
        <v>2800.2499999999995</v>
      </c>
      <c r="N17" s="1">
        <f t="shared" si="7"/>
        <v>2800.2499999999995</v>
      </c>
      <c r="P17" s="1"/>
      <c r="Q17" s="18" t="s">
        <v>19</v>
      </c>
      <c r="R17" s="26">
        <f>SUM(M:M)+SUM(O:O)</f>
        <v>336029.99999999948</v>
      </c>
    </row>
    <row r="18" spans="1:20" ht="15.75" x14ac:dyDescent="0.25">
      <c r="A18">
        <f t="shared" si="0"/>
        <v>8</v>
      </c>
      <c r="B18" s="7">
        <f t="shared" si="1"/>
        <v>98973.787579543234</v>
      </c>
      <c r="C18" s="2">
        <v>8</v>
      </c>
      <c r="D18" s="1">
        <f t="shared" si="8"/>
        <v>98973.787579543234</v>
      </c>
      <c r="E18" s="1">
        <f t="shared" si="2"/>
        <v>98973.787579543234</v>
      </c>
      <c r="F18" s="1">
        <f t="shared" si="3"/>
        <v>140.47565758299311</v>
      </c>
      <c r="G18" s="1">
        <f t="shared" si="4"/>
        <v>140.47565758299311</v>
      </c>
      <c r="H18" s="1">
        <f t="shared" si="5"/>
        <v>140.47565758299311</v>
      </c>
      <c r="I18" s="1">
        <f t="shared" si="9"/>
        <v>2292.9089158767297</v>
      </c>
      <c r="J18" s="1">
        <f t="shared" si="10"/>
        <v>2292.9089158767297</v>
      </c>
      <c r="K18" s="1">
        <f t="shared" si="11"/>
        <v>366.86542654027676</v>
      </c>
      <c r="L18" s="1">
        <f t="shared" si="12"/>
        <v>366.86542654027676</v>
      </c>
      <c r="M18" s="1">
        <f t="shared" si="6"/>
        <v>2800.2499999999995</v>
      </c>
      <c r="N18" s="1">
        <f t="shared" si="7"/>
        <v>2800.2499999999995</v>
      </c>
      <c r="P18" s="1"/>
      <c r="Q18" s="32" t="s">
        <v>35</v>
      </c>
      <c r="R18" s="30">
        <f>R5-R17</f>
        <v>4.6566128730773926E-10</v>
      </c>
      <c r="S18"/>
    </row>
    <row r="19" spans="1:20" x14ac:dyDescent="0.25">
      <c r="A19">
        <f t="shared" si="0"/>
        <v>9</v>
      </c>
      <c r="B19" s="7">
        <f t="shared" si="1"/>
        <v>98829.542196619295</v>
      </c>
      <c r="C19" s="2">
        <v>9</v>
      </c>
      <c r="D19" s="1">
        <f t="shared" si="8"/>
        <v>98829.542196619295</v>
      </c>
      <c r="E19" s="1">
        <f t="shared" si="2"/>
        <v>98829.542196619295</v>
      </c>
      <c r="F19" s="1">
        <f t="shared" si="3"/>
        <v>144.24538292393157</v>
      </c>
      <c r="G19" s="1">
        <f t="shared" si="4"/>
        <v>144.24538292393157</v>
      </c>
      <c r="H19" s="1">
        <f t="shared" si="5"/>
        <v>144.24538292393157</v>
      </c>
      <c r="I19" s="1">
        <f t="shared" si="9"/>
        <v>2289.6591526517827</v>
      </c>
      <c r="J19" s="1">
        <f t="shared" si="10"/>
        <v>2289.6591526517827</v>
      </c>
      <c r="K19" s="1">
        <f t="shared" si="11"/>
        <v>366.34546442428524</v>
      </c>
      <c r="L19" s="1">
        <f t="shared" si="12"/>
        <v>366.34546442428524</v>
      </c>
      <c r="M19" s="1">
        <f t="shared" si="6"/>
        <v>2800.2499999999995</v>
      </c>
      <c r="N19" s="1">
        <f t="shared" si="7"/>
        <v>2800.2499999999995</v>
      </c>
      <c r="P19" s="1"/>
      <c r="S19"/>
    </row>
    <row r="20" spans="1:20" x14ac:dyDescent="0.25">
      <c r="A20">
        <f t="shared" si="0"/>
        <v>10</v>
      </c>
      <c r="B20" s="7">
        <f t="shared" si="1"/>
        <v>98681.425926136071</v>
      </c>
      <c r="C20" s="2">
        <v>10</v>
      </c>
      <c r="D20" s="1">
        <f t="shared" si="8"/>
        <v>98681.425926136071</v>
      </c>
      <c r="E20" s="1">
        <f t="shared" si="2"/>
        <v>98681.425926136071</v>
      </c>
      <c r="F20" s="1">
        <f t="shared" si="3"/>
        <v>148.11627048322561</v>
      </c>
      <c r="G20" s="1">
        <f t="shared" si="4"/>
        <v>148.11627048322561</v>
      </c>
      <c r="H20" s="1">
        <f t="shared" si="5"/>
        <v>148.11627048322561</v>
      </c>
      <c r="I20" s="1">
        <f t="shared" si="9"/>
        <v>2286.3221806179085</v>
      </c>
      <c r="J20" s="1">
        <f t="shared" si="10"/>
        <v>2286.3221806179085</v>
      </c>
      <c r="K20" s="1">
        <f t="shared" si="11"/>
        <v>365.8115488988654</v>
      </c>
      <c r="L20" s="1">
        <f t="shared" si="12"/>
        <v>365.8115488988654</v>
      </c>
      <c r="M20" s="1">
        <f t="shared" si="6"/>
        <v>2800.2499999999995</v>
      </c>
      <c r="N20" s="1">
        <f t="shared" si="7"/>
        <v>2800.2499999999995</v>
      </c>
      <c r="O20" s="1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98529.33489114308</v>
      </c>
      <c r="C21" s="2">
        <v>11</v>
      </c>
      <c r="D21" s="1">
        <f t="shared" si="8"/>
        <v>98529.33489114308</v>
      </c>
      <c r="E21" s="1">
        <f t="shared" si="2"/>
        <v>98529.33489114308</v>
      </c>
      <c r="F21" s="1">
        <f t="shared" si="3"/>
        <v>152.09103499298413</v>
      </c>
      <c r="G21" s="1">
        <f t="shared" si="4"/>
        <v>152.09103499298413</v>
      </c>
      <c r="H21" s="1">
        <f t="shared" si="5"/>
        <v>152.09103499298413</v>
      </c>
      <c r="I21" s="1">
        <f t="shared" si="9"/>
        <v>2282.8956594888064</v>
      </c>
      <c r="J21" s="1">
        <f t="shared" si="10"/>
        <v>2282.8956594888064</v>
      </c>
      <c r="K21" s="1">
        <f t="shared" si="11"/>
        <v>365.26330551820905</v>
      </c>
      <c r="L21" s="1">
        <f t="shared" si="12"/>
        <v>365.26330551820905</v>
      </c>
      <c r="M21" s="1">
        <f t="shared" si="6"/>
        <v>2800.2499999999995</v>
      </c>
      <c r="N21" s="1">
        <f t="shared" si="7"/>
        <v>2800.2499999999995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98373.162427106756</v>
      </c>
      <c r="C22" s="2">
        <v>12</v>
      </c>
      <c r="D22" s="1">
        <f t="shared" si="8"/>
        <v>98373.162427106756</v>
      </c>
      <c r="E22" s="1">
        <f t="shared" si="2"/>
        <v>98373.162427106756</v>
      </c>
      <c r="F22" s="1">
        <f t="shared" si="3"/>
        <v>156.17246403633158</v>
      </c>
      <c r="G22" s="1">
        <f t="shared" si="4"/>
        <v>156.17246403633158</v>
      </c>
      <c r="H22" s="1">
        <f t="shared" si="5"/>
        <v>156.17246403633158</v>
      </c>
      <c r="I22" s="1">
        <f t="shared" si="9"/>
        <v>2279.3771861755758</v>
      </c>
      <c r="J22" s="1">
        <f t="shared" si="10"/>
        <v>2279.3771861755758</v>
      </c>
      <c r="K22" s="1">
        <f t="shared" si="11"/>
        <v>364.70034978809213</v>
      </c>
      <c r="L22" s="1">
        <f t="shared" si="12"/>
        <v>364.70034978809213</v>
      </c>
      <c r="M22" s="1">
        <f t="shared" si="6"/>
        <v>2800.2499999999995</v>
      </c>
      <c r="N22" s="1">
        <f t="shared" si="7"/>
        <v>2800.2499999999995</v>
      </c>
      <c r="O22" s="1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98212.79900710436</v>
      </c>
      <c r="C23" s="2">
        <v>13</v>
      </c>
      <c r="D23" s="1">
        <f t="shared" si="8"/>
        <v>98212.79900710436</v>
      </c>
      <c r="E23" s="1">
        <f t="shared" si="2"/>
        <v>98212.79900710436</v>
      </c>
      <c r="F23" s="1">
        <f t="shared" si="3"/>
        <v>160.36342000239745</v>
      </c>
      <c r="G23" s="1">
        <f t="shared" si="4"/>
        <v>160.36342000239745</v>
      </c>
      <c r="H23" s="1">
        <f t="shared" si="5"/>
        <v>160.36342000239745</v>
      </c>
      <c r="I23" s="1">
        <f t="shared" si="9"/>
        <v>2275.7642931013811</v>
      </c>
      <c r="J23" s="1">
        <f t="shared" si="10"/>
        <v>2275.7642931013811</v>
      </c>
      <c r="K23" s="1">
        <f t="shared" si="11"/>
        <v>364.122286896221</v>
      </c>
      <c r="L23" s="1">
        <f t="shared" si="12"/>
        <v>364.122286896221</v>
      </c>
      <c r="M23" s="1">
        <f t="shared" si="6"/>
        <v>2800.2499999999995</v>
      </c>
      <c r="N23" s="1">
        <f t="shared" si="7"/>
        <v>2800.2499999999995</v>
      </c>
      <c r="P23" s="1"/>
      <c r="S23"/>
    </row>
    <row r="24" spans="1:20" x14ac:dyDescent="0.25">
      <c r="A24">
        <f t="shared" si="0"/>
        <v>14</v>
      </c>
      <c r="B24" s="7">
        <f t="shared" si="1"/>
        <v>98048.132165010597</v>
      </c>
      <c r="C24" s="2">
        <v>14</v>
      </c>
      <c r="D24" s="1">
        <f t="shared" si="8"/>
        <v>98048.132165010597</v>
      </c>
      <c r="E24" s="1">
        <f t="shared" si="2"/>
        <v>98048.132165010597</v>
      </c>
      <c r="F24" s="1">
        <f t="shared" si="3"/>
        <v>164.66684209376865</v>
      </c>
      <c r="G24" s="1">
        <f t="shared" si="4"/>
        <v>164.66684209376865</v>
      </c>
      <c r="H24" s="1">
        <f t="shared" si="5"/>
        <v>164.66684209376865</v>
      </c>
      <c r="I24" s="1">
        <f t="shared" si="9"/>
        <v>2272.0544464708887</v>
      </c>
      <c r="J24" s="1">
        <f t="shared" si="10"/>
        <v>2272.0544464708887</v>
      </c>
      <c r="K24" s="1">
        <f t="shared" si="11"/>
        <v>363.52871143534219</v>
      </c>
      <c r="L24" s="1">
        <f t="shared" si="12"/>
        <v>363.52871143534219</v>
      </c>
      <c r="M24" s="1">
        <f t="shared" si="6"/>
        <v>2800.2499999999995</v>
      </c>
      <c r="N24" s="1">
        <f t="shared" si="7"/>
        <v>2800.2499999999995</v>
      </c>
      <c r="P24" s="1"/>
      <c r="S24"/>
    </row>
    <row r="25" spans="1:20" x14ac:dyDescent="0.25">
      <c r="A25">
        <f t="shared" si="0"/>
        <v>15</v>
      </c>
      <c r="B25" s="7">
        <f t="shared" si="1"/>
        <v>97879.04641662279</v>
      </c>
      <c r="C25" s="2">
        <v>15</v>
      </c>
      <c r="D25" s="1">
        <f t="shared" si="8"/>
        <v>97879.04641662279</v>
      </c>
      <c r="E25" s="1">
        <f t="shared" si="2"/>
        <v>97879.04641662279</v>
      </c>
      <c r="F25" s="1">
        <f t="shared" si="3"/>
        <v>169.08574838780987</v>
      </c>
      <c r="G25" s="1">
        <f t="shared" si="4"/>
        <v>169.08574838780987</v>
      </c>
      <c r="H25" s="1">
        <f t="shared" si="5"/>
        <v>169.08574838780987</v>
      </c>
      <c r="I25" s="1">
        <f t="shared" si="9"/>
        <v>2268.245044493267</v>
      </c>
      <c r="J25" s="1">
        <f t="shared" si="10"/>
        <v>2268.245044493267</v>
      </c>
      <c r="K25" s="1">
        <f t="shared" si="11"/>
        <v>362.91920711892271</v>
      </c>
      <c r="L25" s="1">
        <f t="shared" si="12"/>
        <v>362.91920711892271</v>
      </c>
      <c r="M25" s="1">
        <f t="shared" si="6"/>
        <v>2800.2499999999995</v>
      </c>
      <c r="N25" s="1">
        <f t="shared" si="7"/>
        <v>2800.2499999999995</v>
      </c>
      <c r="P25" s="1"/>
      <c r="S25"/>
    </row>
    <row r="26" spans="1:20" x14ac:dyDescent="0.25">
      <c r="A26">
        <f t="shared" si="0"/>
        <v>16</v>
      </c>
      <c r="B26" s="7">
        <f t="shared" si="1"/>
        <v>97705.423178669487</v>
      </c>
      <c r="C26" s="2">
        <v>16</v>
      </c>
      <c r="D26" s="1">
        <f t="shared" si="8"/>
        <v>97705.423178669487</v>
      </c>
      <c r="E26" s="1">
        <f t="shared" si="2"/>
        <v>97705.423178669487</v>
      </c>
      <c r="F26" s="1">
        <f t="shared" si="3"/>
        <v>173.62323795330553</v>
      </c>
      <c r="G26" s="1">
        <f t="shared" si="4"/>
        <v>173.62323795330553</v>
      </c>
      <c r="H26" s="1">
        <f t="shared" si="5"/>
        <v>173.62323795330553</v>
      </c>
      <c r="I26" s="1">
        <f t="shared" si="9"/>
        <v>2264.3334155574948</v>
      </c>
      <c r="J26" s="1">
        <f t="shared" si="10"/>
        <v>2264.3334155574948</v>
      </c>
      <c r="K26" s="1">
        <f t="shared" si="11"/>
        <v>362.29334648919917</v>
      </c>
      <c r="L26" s="1">
        <f t="shared" si="12"/>
        <v>362.29334648919917</v>
      </c>
      <c r="M26" s="1">
        <f t="shared" si="6"/>
        <v>2800.2499999999995</v>
      </c>
      <c r="N26" s="1">
        <f t="shared" si="7"/>
        <v>2800.2499999999995</v>
      </c>
      <c r="P26" s="1"/>
      <c r="S26"/>
    </row>
    <row r="27" spans="1:20" x14ac:dyDescent="0.25">
      <c r="A27">
        <f t="shared" si="0"/>
        <v>17</v>
      </c>
      <c r="B27" s="7">
        <f t="shared" si="1"/>
        <v>97527.140685645587</v>
      </c>
      <c r="C27" s="2">
        <v>17</v>
      </c>
      <c r="D27" s="1">
        <f t="shared" si="8"/>
        <v>97527.140685645587</v>
      </c>
      <c r="E27" s="1">
        <f t="shared" si="2"/>
        <v>97527.140685645587</v>
      </c>
      <c r="F27" s="1">
        <f t="shared" si="3"/>
        <v>178.28249302389781</v>
      </c>
      <c r="G27" s="1">
        <f t="shared" si="4"/>
        <v>178.28249302389781</v>
      </c>
      <c r="H27" s="1">
        <f t="shared" si="5"/>
        <v>178.28249302389781</v>
      </c>
      <c r="I27" s="1">
        <f t="shared" si="9"/>
        <v>2260.3168163587084</v>
      </c>
      <c r="J27" s="1">
        <f t="shared" si="10"/>
        <v>2260.3168163587084</v>
      </c>
      <c r="K27" s="1">
        <f t="shared" si="11"/>
        <v>361.65069061739337</v>
      </c>
      <c r="L27" s="1">
        <f t="shared" si="12"/>
        <v>361.65069061739337</v>
      </c>
      <c r="M27" s="1">
        <f t="shared" si="6"/>
        <v>2800.2499999999995</v>
      </c>
      <c r="N27" s="1">
        <f t="shared" si="7"/>
        <v>2800.2499999999995</v>
      </c>
      <c r="P27" s="1"/>
      <c r="S27"/>
    </row>
    <row r="28" spans="1:20" x14ac:dyDescent="0.25">
      <c r="A28">
        <f t="shared" si="0"/>
        <v>18</v>
      </c>
      <c r="B28" s="7">
        <f t="shared" si="1"/>
        <v>97344.073904415738</v>
      </c>
      <c r="C28" s="2">
        <v>18</v>
      </c>
      <c r="D28" s="1">
        <f t="shared" si="8"/>
        <v>97344.073904415738</v>
      </c>
      <c r="E28" s="1">
        <f t="shared" si="2"/>
        <v>97344.073904415738</v>
      </c>
      <c r="F28" s="1">
        <f t="shared" si="3"/>
        <v>183.06678122985056</v>
      </c>
      <c r="G28" s="1">
        <f t="shared" si="4"/>
        <v>183.06678122985056</v>
      </c>
      <c r="H28" s="1">
        <f t="shared" si="5"/>
        <v>183.06678122985056</v>
      </c>
      <c r="I28" s="1">
        <f t="shared" si="9"/>
        <v>2256.1924299742664</v>
      </c>
      <c r="J28" s="1">
        <f t="shared" si="10"/>
        <v>2256.1924299742664</v>
      </c>
      <c r="K28" s="1">
        <f t="shared" si="11"/>
        <v>360.99078879588262</v>
      </c>
      <c r="L28" s="1">
        <f t="shared" si="12"/>
        <v>360.99078879588262</v>
      </c>
      <c r="M28" s="1">
        <f t="shared" si="6"/>
        <v>2800.2499999999995</v>
      </c>
      <c r="N28" s="1">
        <f t="shared" si="7"/>
        <v>2800.2499999999995</v>
      </c>
      <c r="O28" s="13"/>
      <c r="P28" s="1"/>
      <c r="S28"/>
    </row>
    <row r="29" spans="1:20" x14ac:dyDescent="0.25">
      <c r="A29">
        <f t="shared" si="0"/>
        <v>19</v>
      </c>
      <c r="B29" s="7">
        <f t="shared" si="1"/>
        <v>97156.094446526025</v>
      </c>
      <c r="C29" s="2">
        <v>19</v>
      </c>
      <c r="D29" s="1">
        <f t="shared" si="8"/>
        <v>97156.094446526025</v>
      </c>
      <c r="E29" s="1">
        <f t="shared" si="2"/>
        <v>97156.094446526025</v>
      </c>
      <c r="F29" s="1">
        <f t="shared" si="3"/>
        <v>187.97945788970839</v>
      </c>
      <c r="G29" s="1">
        <f t="shared" si="4"/>
        <v>187.97945788970839</v>
      </c>
      <c r="H29" s="1">
        <f t="shared" si="5"/>
        <v>187.97945788970839</v>
      </c>
      <c r="I29" s="1">
        <f t="shared" si="9"/>
        <v>2251.957363888182</v>
      </c>
      <c r="J29" s="1">
        <f t="shared" si="10"/>
        <v>2251.957363888182</v>
      </c>
      <c r="K29" s="1">
        <f t="shared" si="11"/>
        <v>360.31317822210912</v>
      </c>
      <c r="L29" s="1">
        <f t="shared" si="12"/>
        <v>360.31317822210912</v>
      </c>
      <c r="M29" s="1">
        <f t="shared" si="6"/>
        <v>2800.2499999999995</v>
      </c>
      <c r="N29" s="1">
        <f t="shared" si="7"/>
        <v>2800.2499999999995</v>
      </c>
      <c r="P29" s="1"/>
      <c r="S29"/>
    </row>
    <row r="30" spans="1:20" x14ac:dyDescent="0.25">
      <c r="A30">
        <f t="shared" si="0"/>
        <v>20</v>
      </c>
      <c r="B30" s="7">
        <f t="shared" si="1"/>
        <v>96963.070478162583</v>
      </c>
      <c r="C30" s="2">
        <v>20</v>
      </c>
      <c r="D30" s="1">
        <f t="shared" si="8"/>
        <v>96963.070478162583</v>
      </c>
      <c r="E30" s="1">
        <f t="shared" si="2"/>
        <v>96963.070478162583</v>
      </c>
      <c r="F30" s="1">
        <f t="shared" si="3"/>
        <v>193.02396836344616</v>
      </c>
      <c r="G30" s="1">
        <f t="shared" si="4"/>
        <v>193.02396836344616</v>
      </c>
      <c r="H30" s="1">
        <f t="shared" si="5"/>
        <v>193.02396836344616</v>
      </c>
      <c r="I30" s="1">
        <f t="shared" si="9"/>
        <v>2247.608647962546</v>
      </c>
      <c r="J30" s="1">
        <f t="shared" si="10"/>
        <v>2247.608647962546</v>
      </c>
      <c r="K30" s="1">
        <f t="shared" si="11"/>
        <v>359.61738367400739</v>
      </c>
      <c r="L30" s="1">
        <f t="shared" si="12"/>
        <v>359.61738367400739</v>
      </c>
      <c r="M30" s="1">
        <f t="shared" si="6"/>
        <v>2800.2499999999995</v>
      </c>
      <c r="N30" s="1">
        <f t="shared" si="7"/>
        <v>2800.2499999999995</v>
      </c>
      <c r="P30" s="1"/>
      <c r="S30"/>
    </row>
    <row r="31" spans="1:20" x14ac:dyDescent="0.25">
      <c r="A31">
        <f t="shared" si="0"/>
        <v>21</v>
      </c>
      <c r="B31" s="7">
        <f t="shared" si="1"/>
        <v>96764.866627693817</v>
      </c>
      <c r="C31" s="2">
        <v>21</v>
      </c>
      <c r="D31" s="1">
        <f t="shared" si="8"/>
        <v>96764.866627693817</v>
      </c>
      <c r="E31" s="1">
        <f t="shared" si="2"/>
        <v>96764.866627693817</v>
      </c>
      <c r="F31" s="1">
        <f t="shared" si="3"/>
        <v>198.20385046877266</v>
      </c>
      <c r="G31" s="1">
        <f t="shared" si="4"/>
        <v>198.20385046877266</v>
      </c>
      <c r="H31" s="1">
        <f t="shared" si="5"/>
        <v>198.20385046877266</v>
      </c>
      <c r="I31" s="1">
        <f t="shared" si="9"/>
        <v>2243.1432323545059</v>
      </c>
      <c r="J31" s="1">
        <f t="shared" si="10"/>
        <v>2243.1432323545059</v>
      </c>
      <c r="K31" s="1">
        <f t="shared" si="11"/>
        <v>358.90291717672096</v>
      </c>
      <c r="L31" s="1">
        <f t="shared" si="12"/>
        <v>358.90291717672096</v>
      </c>
      <c r="M31" s="1">
        <f t="shared" si="6"/>
        <v>2800.2499999999995</v>
      </c>
      <c r="N31" s="1">
        <f t="shared" si="7"/>
        <v>2800.2499999999995</v>
      </c>
      <c r="P31" s="1"/>
      <c r="S31"/>
    </row>
    <row r="32" spans="1:20" x14ac:dyDescent="0.25">
      <c r="A32">
        <f t="shared" si="0"/>
        <v>22</v>
      </c>
      <c r="B32" s="7">
        <f t="shared" si="1"/>
        <v>96561.343890731543</v>
      </c>
      <c r="C32" s="2">
        <v>22</v>
      </c>
      <c r="D32" s="1">
        <f t="shared" si="8"/>
        <v>96561.343890731543</v>
      </c>
      <c r="E32" s="1">
        <f t="shared" si="2"/>
        <v>96561.343890731543</v>
      </c>
      <c r="F32" s="1">
        <f t="shared" si="3"/>
        <v>203.52273696227229</v>
      </c>
      <c r="G32" s="1">
        <f t="shared" si="4"/>
        <v>203.52273696227229</v>
      </c>
      <c r="H32" s="1">
        <f t="shared" si="5"/>
        <v>203.52273696227229</v>
      </c>
      <c r="I32" s="1">
        <f t="shared" si="9"/>
        <v>2238.5579853773511</v>
      </c>
      <c r="J32" s="1">
        <f t="shared" si="10"/>
        <v>2238.5579853773511</v>
      </c>
      <c r="K32" s="1">
        <f t="shared" si="11"/>
        <v>358.16927766037617</v>
      </c>
      <c r="L32" s="1">
        <f t="shared" si="12"/>
        <v>358.16927766037617</v>
      </c>
      <c r="M32" s="1">
        <f t="shared" si="6"/>
        <v>2800.2499999999995</v>
      </c>
      <c r="N32" s="1">
        <f t="shared" si="7"/>
        <v>2800.2499999999995</v>
      </c>
      <c r="P32" s="1"/>
      <c r="S32"/>
    </row>
    <row r="33" spans="1:19" x14ac:dyDescent="0.25">
      <c r="A33">
        <f t="shared" si="0"/>
        <v>23</v>
      </c>
      <c r="B33" s="7">
        <f t="shared" si="1"/>
        <v>96352.359532644405</v>
      </c>
      <c r="C33" s="2">
        <v>23</v>
      </c>
      <c r="D33" s="1">
        <f t="shared" si="8"/>
        <v>96352.359532644405</v>
      </c>
      <c r="E33" s="1">
        <f t="shared" si="2"/>
        <v>96352.359532644405</v>
      </c>
      <c r="F33" s="1">
        <f t="shared" si="3"/>
        <v>208.98435808713128</v>
      </c>
      <c r="G33" s="1">
        <f t="shared" si="4"/>
        <v>208.98435808713128</v>
      </c>
      <c r="H33" s="1">
        <f t="shared" si="5"/>
        <v>208.98435808713128</v>
      </c>
      <c r="I33" s="1">
        <f t="shared" si="9"/>
        <v>2233.8496913041968</v>
      </c>
      <c r="J33" s="1">
        <f t="shared" si="10"/>
        <v>2233.8496913041968</v>
      </c>
      <c r="K33" s="1">
        <f t="shared" si="11"/>
        <v>357.41595060867149</v>
      </c>
      <c r="L33" s="1">
        <f t="shared" si="12"/>
        <v>357.41595060867149</v>
      </c>
      <c r="M33" s="1">
        <f t="shared" si="6"/>
        <v>2800.2499999999995</v>
      </c>
      <c r="N33" s="1">
        <f t="shared" si="7"/>
        <v>2800.2499999999995</v>
      </c>
      <c r="P33" s="1"/>
      <c r="S33"/>
    </row>
    <row r="34" spans="1:19" x14ac:dyDescent="0.25">
      <c r="A34">
        <f t="shared" si="0"/>
        <v>24</v>
      </c>
      <c r="B34" s="7">
        <f t="shared" si="1"/>
        <v>96137.766988455172</v>
      </c>
      <c r="C34" s="2">
        <v>24</v>
      </c>
      <c r="D34" s="1">
        <f t="shared" si="8"/>
        <v>96137.766988455172</v>
      </c>
      <c r="E34" s="1">
        <f t="shared" si="2"/>
        <v>96137.766988455172</v>
      </c>
      <c r="F34" s="1">
        <f t="shared" si="3"/>
        <v>214.59254418923456</v>
      </c>
      <c r="G34" s="1">
        <f t="shared" si="4"/>
        <v>214.59254418923456</v>
      </c>
      <c r="H34" s="1">
        <f t="shared" si="5"/>
        <v>214.59254418923456</v>
      </c>
      <c r="I34" s="1">
        <f t="shared" si="9"/>
        <v>2229.0150481127284</v>
      </c>
      <c r="J34" s="1">
        <f t="shared" si="10"/>
        <v>2229.0150481127284</v>
      </c>
      <c r="K34" s="1">
        <f t="shared" si="11"/>
        <v>356.64240769803655</v>
      </c>
      <c r="L34" s="1">
        <f t="shared" si="12"/>
        <v>356.64240769803655</v>
      </c>
      <c r="M34" s="1">
        <f t="shared" si="6"/>
        <v>2800.2499999999995</v>
      </c>
      <c r="N34" s="1">
        <f t="shared" si="7"/>
        <v>2800.2499999999995</v>
      </c>
      <c r="O34" s="13"/>
      <c r="P34" s="1"/>
      <c r="S34"/>
    </row>
    <row r="35" spans="1:19" x14ac:dyDescent="0.25">
      <c r="A35">
        <f t="shared" si="0"/>
        <v>25</v>
      </c>
      <c r="B35" s="7">
        <f t="shared" si="1"/>
        <v>95917.415760051706</v>
      </c>
      <c r="C35" s="2">
        <v>25</v>
      </c>
      <c r="D35" s="1">
        <f t="shared" si="8"/>
        <v>95917.415760051706</v>
      </c>
      <c r="E35" s="1">
        <f t="shared" si="2"/>
        <v>95917.415760051706</v>
      </c>
      <c r="F35" s="1">
        <f t="shared" si="3"/>
        <v>220.35122840346287</v>
      </c>
      <c r="G35" s="1">
        <f t="shared" si="4"/>
        <v>220.35122840346287</v>
      </c>
      <c r="H35" s="1">
        <f t="shared" si="5"/>
        <v>220.35122840346287</v>
      </c>
      <c r="I35" s="1">
        <f t="shared" si="9"/>
        <v>2224.0506651694282</v>
      </c>
      <c r="J35" s="1">
        <f t="shared" si="10"/>
        <v>2224.0506651694282</v>
      </c>
      <c r="K35" s="1">
        <f t="shared" si="11"/>
        <v>355.84810642710852</v>
      </c>
      <c r="L35" s="1">
        <f t="shared" si="12"/>
        <v>355.84810642710852</v>
      </c>
      <c r="M35" s="1">
        <f t="shared" si="6"/>
        <v>2800.2499999999995</v>
      </c>
      <c r="N35" s="1">
        <f t="shared" si="7"/>
        <v>2800.2499999999995</v>
      </c>
      <c r="P35" s="1"/>
      <c r="S35"/>
    </row>
    <row r="36" spans="1:19" x14ac:dyDescent="0.25">
      <c r="A36">
        <f t="shared" si="0"/>
        <v>26</v>
      </c>
      <c r="B36" s="7">
        <f t="shared" si="1"/>
        <v>95691.151310639631</v>
      </c>
      <c r="C36" s="2">
        <v>26</v>
      </c>
      <c r="D36" s="1">
        <f t="shared" si="8"/>
        <v>95691.151310639631</v>
      </c>
      <c r="E36" s="1">
        <f t="shared" si="2"/>
        <v>95691.151310639631</v>
      </c>
      <c r="F36" s="1">
        <f t="shared" si="3"/>
        <v>226.26444941208212</v>
      </c>
      <c r="G36" s="1">
        <f t="shared" si="4"/>
        <v>226.26444941208212</v>
      </c>
      <c r="H36" s="1">
        <f t="shared" si="5"/>
        <v>226.26444941208212</v>
      </c>
      <c r="I36" s="1">
        <f t="shared" si="9"/>
        <v>2218.9530608516529</v>
      </c>
      <c r="J36" s="1">
        <f t="shared" si="10"/>
        <v>2218.9530608516529</v>
      </c>
      <c r="K36" s="1">
        <f t="shared" si="11"/>
        <v>355.03248973626449</v>
      </c>
      <c r="L36" s="1">
        <f t="shared" si="12"/>
        <v>355.03248973626449</v>
      </c>
      <c r="M36" s="1">
        <f t="shared" si="6"/>
        <v>2800.2499999999995</v>
      </c>
      <c r="N36" s="1">
        <f t="shared" si="7"/>
        <v>2800.2499999999995</v>
      </c>
      <c r="P36" s="1"/>
      <c r="S36"/>
    </row>
    <row r="37" spans="1:19" x14ac:dyDescent="0.25">
      <c r="A37">
        <f t="shared" si="0"/>
        <v>27</v>
      </c>
      <c r="B37" s="7">
        <f t="shared" si="1"/>
        <v>95458.814956362476</v>
      </c>
      <c r="C37" s="2">
        <v>27</v>
      </c>
      <c r="D37" s="1">
        <f t="shared" si="8"/>
        <v>95458.814956362476</v>
      </c>
      <c r="E37" s="1">
        <f t="shared" si="2"/>
        <v>95458.814956362476</v>
      </c>
      <c r="F37" s="1">
        <f t="shared" si="3"/>
        <v>232.33635427715217</v>
      </c>
      <c r="G37" s="1">
        <f t="shared" si="4"/>
        <v>232.33635427715217</v>
      </c>
      <c r="H37" s="1">
        <f t="shared" si="5"/>
        <v>232.33635427715217</v>
      </c>
      <c r="I37" s="1">
        <f t="shared" si="9"/>
        <v>2213.7186601059029</v>
      </c>
      <c r="J37" s="1">
        <f t="shared" si="10"/>
        <v>2213.7186601059029</v>
      </c>
      <c r="K37" s="1">
        <f t="shared" si="11"/>
        <v>354.19498561694445</v>
      </c>
      <c r="L37" s="1">
        <f t="shared" si="12"/>
        <v>354.19498561694445</v>
      </c>
      <c r="M37" s="1">
        <f t="shared" si="6"/>
        <v>2800.2499999999995</v>
      </c>
      <c r="N37" s="1">
        <f t="shared" si="7"/>
        <v>2800.2499999999995</v>
      </c>
      <c r="P37" s="1"/>
      <c r="S37"/>
    </row>
    <row r="38" spans="1:19" x14ac:dyDescent="0.25">
      <c r="A38">
        <f t="shared" si="0"/>
        <v>28</v>
      </c>
      <c r="B38" s="7">
        <f t="shared" si="1"/>
        <v>95220.243755013522</v>
      </c>
      <c r="C38" s="2">
        <v>28</v>
      </c>
      <c r="D38" s="1">
        <f t="shared" si="8"/>
        <v>95220.243755013522</v>
      </c>
      <c r="E38" s="1">
        <f t="shared" si="2"/>
        <v>95220.243755013522</v>
      </c>
      <c r="F38" s="1">
        <f t="shared" si="3"/>
        <v>238.57120134894717</v>
      </c>
      <c r="G38" s="1">
        <f t="shared" si="4"/>
        <v>238.57120134894717</v>
      </c>
      <c r="H38" s="1">
        <f t="shared" si="5"/>
        <v>238.57120134894717</v>
      </c>
      <c r="I38" s="1">
        <f t="shared" si="9"/>
        <v>2208.3437919405624</v>
      </c>
      <c r="J38" s="1">
        <f t="shared" si="10"/>
        <v>2208.3437919405624</v>
      </c>
      <c r="K38" s="1">
        <f t="shared" si="11"/>
        <v>353.33500671049001</v>
      </c>
      <c r="L38" s="1">
        <f t="shared" si="12"/>
        <v>353.33500671049001</v>
      </c>
      <c r="M38" s="1">
        <f t="shared" si="6"/>
        <v>2800.2499999999995</v>
      </c>
      <c r="N38" s="1">
        <f t="shared" si="7"/>
        <v>2800.2499999999995</v>
      </c>
      <c r="P38" s="1"/>
      <c r="S38"/>
    </row>
    <row r="39" spans="1:19" x14ac:dyDescent="0.25">
      <c r="A39">
        <f t="shared" si="0"/>
        <v>29</v>
      </c>
      <c r="B39" s="7">
        <f t="shared" si="1"/>
        <v>94975.270391761107</v>
      </c>
      <c r="C39" s="2">
        <v>29</v>
      </c>
      <c r="D39" s="1">
        <f t="shared" si="8"/>
        <v>94975.270391761107</v>
      </c>
      <c r="E39" s="1">
        <f t="shared" si="2"/>
        <v>94975.270391761107</v>
      </c>
      <c r="F39" s="1">
        <f t="shared" si="3"/>
        <v>244.97336325242014</v>
      </c>
      <c r="G39" s="1">
        <f t="shared" si="4"/>
        <v>244.97336325242014</v>
      </c>
      <c r="H39" s="1">
        <f t="shared" si="5"/>
        <v>244.97336325242014</v>
      </c>
      <c r="I39" s="1">
        <f t="shared" si="9"/>
        <v>2202.8246868513615</v>
      </c>
      <c r="J39" s="1">
        <f t="shared" si="10"/>
        <v>2202.8246868513615</v>
      </c>
      <c r="K39" s="1">
        <f t="shared" si="11"/>
        <v>352.45194989621785</v>
      </c>
      <c r="L39" s="1">
        <f t="shared" si="12"/>
        <v>352.45194989621785</v>
      </c>
      <c r="M39" s="1">
        <f t="shared" si="6"/>
        <v>2800.2499999999995</v>
      </c>
      <c r="N39" s="1">
        <f t="shared" si="7"/>
        <v>2800.2499999999995</v>
      </c>
      <c r="P39" s="1"/>
      <c r="S39"/>
    </row>
    <row r="40" spans="1:19" x14ac:dyDescent="0.25">
      <c r="A40">
        <f t="shared" si="0"/>
        <v>30</v>
      </c>
      <c r="B40" s="7">
        <f t="shared" si="1"/>
        <v>94723.723061807294</v>
      </c>
      <c r="C40" s="2">
        <v>30</v>
      </c>
      <c r="D40" s="1">
        <f t="shared" si="8"/>
        <v>94723.723061807294</v>
      </c>
      <c r="E40" s="1">
        <f t="shared" si="2"/>
        <v>94723.723061807294</v>
      </c>
      <c r="F40" s="1">
        <f t="shared" si="3"/>
        <v>251.54732995381755</v>
      </c>
      <c r="G40" s="1">
        <f t="shared" si="4"/>
        <v>251.54732995381755</v>
      </c>
      <c r="H40" s="1">
        <f t="shared" si="5"/>
        <v>251.54732995381755</v>
      </c>
      <c r="I40" s="1">
        <f t="shared" si="9"/>
        <v>2197.1574741777431</v>
      </c>
      <c r="J40" s="1">
        <f t="shared" si="10"/>
        <v>2197.1574741777431</v>
      </c>
      <c r="K40" s="1">
        <f t="shared" si="11"/>
        <v>351.5451958684389</v>
      </c>
      <c r="L40" s="1">
        <f t="shared" si="12"/>
        <v>351.5451958684389</v>
      </c>
      <c r="M40" s="1">
        <f t="shared" si="6"/>
        <v>2800.2499999999995</v>
      </c>
      <c r="N40" s="1">
        <f t="shared" si="7"/>
        <v>2800.2499999999995</v>
      </c>
      <c r="P40" s="1"/>
      <c r="S40"/>
    </row>
    <row r="41" spans="1:19" x14ac:dyDescent="0.25">
      <c r="A41">
        <f t="shared" si="0"/>
        <v>31</v>
      </c>
      <c r="B41" s="7">
        <f t="shared" si="1"/>
        <v>94465.42534989772</v>
      </c>
      <c r="C41" s="2">
        <v>31</v>
      </c>
      <c r="D41" s="1">
        <f t="shared" si="8"/>
        <v>94465.42534989772</v>
      </c>
      <c r="E41" s="1">
        <f t="shared" si="2"/>
        <v>94465.42534989772</v>
      </c>
      <c r="F41" s="1">
        <f t="shared" si="3"/>
        <v>258.29771190958053</v>
      </c>
      <c r="G41" s="1">
        <f t="shared" si="4"/>
        <v>258.29771190958053</v>
      </c>
      <c r="H41" s="1">
        <f t="shared" si="5"/>
        <v>258.29771190958053</v>
      </c>
      <c r="I41" s="1">
        <f t="shared" si="9"/>
        <v>2191.3381793882922</v>
      </c>
      <c r="J41" s="1">
        <f t="shared" si="10"/>
        <v>2191.3381793882922</v>
      </c>
      <c r="K41" s="1">
        <f t="shared" si="11"/>
        <v>350.61410870212677</v>
      </c>
      <c r="L41" s="1">
        <f t="shared" si="12"/>
        <v>350.61410870212677</v>
      </c>
      <c r="M41" s="1">
        <f t="shared" si="6"/>
        <v>2800.2499999999995</v>
      </c>
      <c r="N41" s="1">
        <f t="shared" si="7"/>
        <v>2800.2499999999995</v>
      </c>
      <c r="P41" s="1"/>
      <c r="S41"/>
    </row>
    <row r="42" spans="1:19" x14ac:dyDescent="0.25">
      <c r="A42">
        <f t="shared" si="0"/>
        <v>32</v>
      </c>
      <c r="B42" s="7">
        <f t="shared" si="1"/>
        <v>94200.19610659797</v>
      </c>
      <c r="C42" s="2">
        <v>32</v>
      </c>
      <c r="D42" s="1">
        <f t="shared" si="8"/>
        <v>94200.19610659797</v>
      </c>
      <c r="E42" s="1">
        <f t="shared" si="2"/>
        <v>94200.19610659797</v>
      </c>
      <c r="F42" s="1">
        <f t="shared" si="3"/>
        <v>265.22924329975444</v>
      </c>
      <c r="G42" s="1">
        <f t="shared" si="4"/>
        <v>265.22924329975444</v>
      </c>
      <c r="H42" s="1">
        <f t="shared" si="5"/>
        <v>265.22924329975444</v>
      </c>
      <c r="I42" s="1">
        <f t="shared" si="9"/>
        <v>2185.3627212933147</v>
      </c>
      <c r="J42" s="1">
        <f t="shared" si="10"/>
        <v>2185.3627212933147</v>
      </c>
      <c r="K42" s="1">
        <f t="shared" si="11"/>
        <v>349.65803540693037</v>
      </c>
      <c r="L42" s="1">
        <f t="shared" si="12"/>
        <v>349.65803540693037</v>
      </c>
      <c r="M42" s="1">
        <f t="shared" si="6"/>
        <v>2800.2499999999995</v>
      </c>
      <c r="N42" s="1">
        <f t="shared" si="7"/>
        <v>2800.2499999999995</v>
      </c>
      <c r="P42" s="1"/>
      <c r="S42"/>
    </row>
    <row r="43" spans="1:19" x14ac:dyDescent="0.25">
      <c r="A43">
        <f t="shared" si="0"/>
        <v>33</v>
      </c>
      <c r="B43" s="7">
        <f t="shared" si="1"/>
        <v>93927.8493212498</v>
      </c>
      <c r="C43" s="2">
        <v>33</v>
      </c>
      <c r="D43" s="1">
        <f t="shared" si="8"/>
        <v>93927.8493212498</v>
      </c>
      <c r="E43" s="1">
        <f t="shared" si="2"/>
        <v>93927.8493212498</v>
      </c>
      <c r="F43" s="1">
        <f t="shared" si="3"/>
        <v>272.34678534816385</v>
      </c>
      <c r="G43" s="1">
        <f t="shared" si="4"/>
        <v>272.34678534816385</v>
      </c>
      <c r="H43" s="1">
        <f t="shared" si="5"/>
        <v>272.34678534816385</v>
      </c>
      <c r="I43" s="1">
        <f t="shared" si="9"/>
        <v>2179.226909182617</v>
      </c>
      <c r="J43" s="1">
        <f t="shared" si="10"/>
        <v>2179.226909182617</v>
      </c>
      <c r="K43" s="1">
        <f t="shared" si="11"/>
        <v>348.67630546921873</v>
      </c>
      <c r="L43" s="1">
        <f t="shared" si="12"/>
        <v>348.67630546921873</v>
      </c>
      <c r="M43" s="1">
        <f t="shared" si="6"/>
        <v>2800.2499999999995</v>
      </c>
      <c r="N43" s="1">
        <f t="shared" si="7"/>
        <v>2800.2499999999995</v>
      </c>
      <c r="P43" s="1"/>
      <c r="S43"/>
    </row>
    <row r="44" spans="1:19" x14ac:dyDescent="0.25">
      <c r="A44">
        <f t="shared" si="0"/>
        <v>34</v>
      </c>
      <c r="B44" s="7">
        <f t="shared" si="1"/>
        <v>93648.193991518114</v>
      </c>
      <c r="C44" s="2">
        <v>34</v>
      </c>
      <c r="D44" s="1">
        <f t="shared" si="8"/>
        <v>93648.193991518114</v>
      </c>
      <c r="E44" s="1">
        <f t="shared" si="2"/>
        <v>93648.193991518114</v>
      </c>
      <c r="F44" s="1">
        <f t="shared" si="3"/>
        <v>279.65532973168774</v>
      </c>
      <c r="G44" s="1">
        <f t="shared" si="4"/>
        <v>279.65532973168774</v>
      </c>
      <c r="H44" s="1">
        <f t="shared" si="5"/>
        <v>279.65532973168774</v>
      </c>
      <c r="I44" s="1">
        <f t="shared" si="9"/>
        <v>2172.9264398864757</v>
      </c>
      <c r="J44" s="1">
        <f t="shared" si="10"/>
        <v>2172.9264398864757</v>
      </c>
      <c r="K44" s="1">
        <f t="shared" si="11"/>
        <v>347.66823038183611</v>
      </c>
      <c r="L44" s="1">
        <f t="shared" si="12"/>
        <v>347.66823038183611</v>
      </c>
      <c r="M44" s="1">
        <f t="shared" si="6"/>
        <v>2800.2499999999995</v>
      </c>
      <c r="N44" s="1">
        <f t="shared" si="7"/>
        <v>2800.2499999999995</v>
      </c>
      <c r="P44" s="1"/>
      <c r="S44"/>
    </row>
    <row r="45" spans="1:19" x14ac:dyDescent="0.25">
      <c r="A45">
        <f t="shared" si="0"/>
        <v>35</v>
      </c>
      <c r="B45" s="7">
        <f t="shared" si="1"/>
        <v>93361.033989437085</v>
      </c>
      <c r="C45" s="2">
        <v>35</v>
      </c>
      <c r="D45" s="1">
        <f t="shared" si="8"/>
        <v>93361.033989437085</v>
      </c>
      <c r="E45" s="1">
        <f t="shared" si="2"/>
        <v>93361.033989437085</v>
      </c>
      <c r="F45" s="1">
        <f t="shared" si="3"/>
        <v>287.16000208102434</v>
      </c>
      <c r="G45" s="1">
        <f t="shared" si="4"/>
        <v>287.16000208102434</v>
      </c>
      <c r="H45" s="1">
        <f t="shared" si="5"/>
        <v>287.16000208102434</v>
      </c>
      <c r="I45" s="1">
        <f t="shared" si="9"/>
        <v>2166.4568947577372</v>
      </c>
      <c r="J45" s="1">
        <f t="shared" si="10"/>
        <v>2166.4568947577372</v>
      </c>
      <c r="K45" s="1">
        <f t="shared" si="11"/>
        <v>346.63310316123795</v>
      </c>
      <c r="L45" s="1">
        <f t="shared" si="12"/>
        <v>346.63310316123795</v>
      </c>
      <c r="M45" s="1">
        <f t="shared" si="6"/>
        <v>2800.2499999999995</v>
      </c>
      <c r="N45" s="1">
        <f t="shared" si="7"/>
        <v>2800.2499999999995</v>
      </c>
      <c r="P45" s="1"/>
      <c r="S45"/>
    </row>
    <row r="46" spans="1:19" x14ac:dyDescent="0.25">
      <c r="A46">
        <f t="shared" si="0"/>
        <v>36</v>
      </c>
      <c r="B46" s="7">
        <f t="shared" si="1"/>
        <v>93066.167923861678</v>
      </c>
      <c r="C46" s="2">
        <v>36</v>
      </c>
      <c r="D46" s="1">
        <f t="shared" si="8"/>
        <v>93066.167923861678</v>
      </c>
      <c r="E46" s="1">
        <f t="shared" si="2"/>
        <v>93066.167923861678</v>
      </c>
      <c r="F46" s="1">
        <f t="shared" si="3"/>
        <v>294.86606557539983</v>
      </c>
      <c r="G46" s="1">
        <f t="shared" si="4"/>
        <v>294.86606557539983</v>
      </c>
      <c r="H46" s="1">
        <f t="shared" si="5"/>
        <v>294.86606557539983</v>
      </c>
      <c r="I46" s="1">
        <f t="shared" si="9"/>
        <v>2159.8137365729308</v>
      </c>
      <c r="J46" s="1">
        <f t="shared" si="10"/>
        <v>2159.8137365729308</v>
      </c>
      <c r="K46" s="1">
        <f>IFERROR(IF(L46&gt;=0,I46*16%,""),"")</f>
        <v>345.57019785166892</v>
      </c>
      <c r="L46" s="1">
        <f t="shared" si="12"/>
        <v>345.57019785166892</v>
      </c>
      <c r="M46" s="1">
        <f t="shared" si="6"/>
        <v>2800.2499999999995</v>
      </c>
      <c r="N46" s="1">
        <f t="shared" si="7"/>
        <v>2800.2499999999995</v>
      </c>
      <c r="P46" s="1"/>
      <c r="S46"/>
    </row>
    <row r="47" spans="1:19" x14ac:dyDescent="0.25">
      <c r="A47">
        <f t="shared" si="0"/>
        <v>37</v>
      </c>
      <c r="B47" s="7">
        <f t="shared" si="1"/>
        <v>92763.388999227929</v>
      </c>
      <c r="C47" s="2">
        <v>37</v>
      </c>
      <c r="D47" s="1">
        <f t="shared" si="8"/>
        <v>92763.388999227929</v>
      </c>
      <c r="E47" s="1">
        <f t="shared" si="2"/>
        <v>92763.388999227929</v>
      </c>
      <c r="F47" s="1">
        <f t="shared" si="3"/>
        <v>302.77892463374258</v>
      </c>
      <c r="G47" s="1">
        <f t="shared" si="4"/>
        <v>302.77892463374258</v>
      </c>
      <c r="H47" s="1">
        <f t="shared" si="5"/>
        <v>302.77892463374258</v>
      </c>
      <c r="I47" s="1">
        <f t="shared" si="9"/>
        <v>2152.9923063502215</v>
      </c>
      <c r="J47" s="1">
        <f t="shared" si="10"/>
        <v>2152.9923063502215</v>
      </c>
      <c r="K47" s="1">
        <f t="shared" si="11"/>
        <v>344.47876901603547</v>
      </c>
      <c r="L47" s="1">
        <f t="shared" si="12"/>
        <v>344.47876901603547</v>
      </c>
      <c r="M47" s="1">
        <f t="shared" si="6"/>
        <v>2800.2499999999995</v>
      </c>
      <c r="N47" s="1">
        <f t="shared" si="7"/>
        <v>2800.2499999999995</v>
      </c>
      <c r="S47"/>
    </row>
    <row r="48" spans="1:19" x14ac:dyDescent="0.25">
      <c r="A48">
        <f t="shared" si="0"/>
        <v>38</v>
      </c>
      <c r="B48" s="7">
        <f t="shared" si="1"/>
        <v>92452.484870523011</v>
      </c>
      <c r="C48" s="2">
        <v>38</v>
      </c>
      <c r="D48" s="1">
        <f t="shared" si="8"/>
        <v>92452.484870523011</v>
      </c>
      <c r="E48" s="1">
        <f t="shared" si="2"/>
        <v>92452.484870523011</v>
      </c>
      <c r="F48" s="1">
        <f t="shared" si="3"/>
        <v>310.90412870491451</v>
      </c>
      <c r="G48" s="1">
        <f t="shared" si="4"/>
        <v>310.90412870491451</v>
      </c>
      <c r="H48" s="1">
        <f t="shared" si="5"/>
        <v>310.90412870491451</v>
      </c>
      <c r="I48" s="1">
        <f t="shared" si="9"/>
        <v>2145.9878200819699</v>
      </c>
      <c r="J48" s="1">
        <f t="shared" si="10"/>
        <v>2145.9878200819699</v>
      </c>
      <c r="K48" s="1">
        <f t="shared" si="11"/>
        <v>343.35805121311517</v>
      </c>
      <c r="L48" s="1">
        <f t="shared" si="12"/>
        <v>343.35805121311517</v>
      </c>
      <c r="M48" s="1">
        <f t="shared" si="6"/>
        <v>2800.2499999999995</v>
      </c>
      <c r="N48" s="1">
        <f t="shared" si="7"/>
        <v>2800.2499999999995</v>
      </c>
      <c r="S48"/>
    </row>
    <row r="49" spans="1:19" x14ac:dyDescent="0.25">
      <c r="A49">
        <f t="shared" si="0"/>
        <v>39</v>
      </c>
      <c r="B49" s="7">
        <f t="shared" si="1"/>
        <v>92133.237494363362</v>
      </c>
      <c r="C49" s="2">
        <v>39</v>
      </c>
      <c r="D49" s="1">
        <f t="shared" si="8"/>
        <v>92133.237494363362</v>
      </c>
      <c r="E49" s="1">
        <f t="shared" si="2"/>
        <v>92133.237494363362</v>
      </c>
      <c r="F49" s="1">
        <f t="shared" si="3"/>
        <v>319.24737615964682</v>
      </c>
      <c r="G49" s="1">
        <f t="shared" si="4"/>
        <v>319.24737615964682</v>
      </c>
      <c r="H49" s="1">
        <f t="shared" si="5"/>
        <v>319.24737615964682</v>
      </c>
      <c r="I49" s="1">
        <f t="shared" si="9"/>
        <v>2138.7953653796144</v>
      </c>
      <c r="J49" s="1">
        <f t="shared" si="10"/>
        <v>2138.7953653796144</v>
      </c>
      <c r="K49" s="1">
        <f t="shared" si="11"/>
        <v>342.20725846073833</v>
      </c>
      <c r="L49" s="1">
        <f t="shared" si="12"/>
        <v>342.20725846073833</v>
      </c>
      <c r="M49" s="1">
        <f t="shared" si="6"/>
        <v>2800.2499999999995</v>
      </c>
      <c r="N49" s="1">
        <f t="shared" si="7"/>
        <v>2800.2499999999995</v>
      </c>
      <c r="S49"/>
    </row>
    <row r="50" spans="1:19" x14ac:dyDescent="0.25">
      <c r="A50">
        <f t="shared" si="0"/>
        <v>40</v>
      </c>
      <c r="B50" s="7">
        <f t="shared" si="1"/>
        <v>91805.422976076428</v>
      </c>
      <c r="C50" s="2">
        <v>40</v>
      </c>
      <c r="D50" s="1">
        <f t="shared" si="8"/>
        <v>91805.422976076428</v>
      </c>
      <c r="E50" s="1">
        <f t="shared" si="2"/>
        <v>91805.422976076428</v>
      </c>
      <c r="F50" s="1">
        <f t="shared" si="3"/>
        <v>327.81451828692974</v>
      </c>
      <c r="G50" s="1">
        <f t="shared" si="4"/>
        <v>327.81451828692974</v>
      </c>
      <c r="H50" s="1">
        <f t="shared" si="5"/>
        <v>327.81451828692974</v>
      </c>
      <c r="I50" s="1">
        <f t="shared" si="9"/>
        <v>2131.4098980285085</v>
      </c>
      <c r="J50" s="1">
        <f t="shared" si="10"/>
        <v>2131.4098980285085</v>
      </c>
      <c r="K50" s="1">
        <f t="shared" si="11"/>
        <v>341.02558368456135</v>
      </c>
      <c r="L50" s="1">
        <f t="shared" si="12"/>
        <v>341.02558368456135</v>
      </c>
      <c r="M50" s="1">
        <f t="shared" si="6"/>
        <v>2800.2499999999995</v>
      </c>
      <c r="N50" s="1">
        <f t="shared" si="7"/>
        <v>2800.2499999999995</v>
      </c>
      <c r="S50"/>
    </row>
    <row r="51" spans="1:19" x14ac:dyDescent="0.25">
      <c r="A51">
        <f t="shared" si="0"/>
        <v>41</v>
      </c>
      <c r="B51" s="7">
        <f t="shared" si="1"/>
        <v>91468.811412678799</v>
      </c>
      <c r="C51" s="2">
        <v>41</v>
      </c>
      <c r="D51" s="1">
        <f t="shared" si="8"/>
        <v>91468.811412678799</v>
      </c>
      <c r="E51" s="1">
        <f t="shared" si="2"/>
        <v>91468.811412678799</v>
      </c>
      <c r="F51" s="1">
        <f t="shared" si="3"/>
        <v>336.61156339763568</v>
      </c>
      <c r="G51" s="1">
        <f t="shared" si="4"/>
        <v>336.61156339763568</v>
      </c>
      <c r="H51" s="1">
        <f t="shared" si="5"/>
        <v>336.61156339763568</v>
      </c>
      <c r="I51" s="1">
        <f t="shared" si="9"/>
        <v>2123.8262384503137</v>
      </c>
      <c r="J51" s="1">
        <f t="shared" si="10"/>
        <v>2123.8262384503137</v>
      </c>
      <c r="K51" s="1">
        <f t="shared" si="11"/>
        <v>339.8121981520502</v>
      </c>
      <c r="L51" s="1">
        <f t="shared" si="12"/>
        <v>339.8121981520502</v>
      </c>
      <c r="M51" s="1">
        <f t="shared" si="6"/>
        <v>2800.2499999999995</v>
      </c>
      <c r="N51" s="1">
        <f t="shared" si="7"/>
        <v>2800.2499999999995</v>
      </c>
      <c r="S51"/>
    </row>
    <row r="52" spans="1:19" x14ac:dyDescent="0.25">
      <c r="A52">
        <f t="shared" si="0"/>
        <v>42</v>
      </c>
      <c r="B52" s="7">
        <f t="shared" si="1"/>
        <v>91123.166731640522</v>
      </c>
      <c r="C52" s="2">
        <v>42</v>
      </c>
      <c r="D52" s="1">
        <f t="shared" si="8"/>
        <v>91123.166731640522</v>
      </c>
      <c r="E52" s="1">
        <f t="shared" si="2"/>
        <v>91123.166731640522</v>
      </c>
      <c r="F52" s="1">
        <f t="shared" si="3"/>
        <v>345.64468103827124</v>
      </c>
      <c r="G52" s="1">
        <f t="shared" si="4"/>
        <v>345.64468103827124</v>
      </c>
      <c r="H52" s="1">
        <f t="shared" si="5"/>
        <v>345.64468103827124</v>
      </c>
      <c r="I52" s="1">
        <f t="shared" si="9"/>
        <v>2116.0390680704554</v>
      </c>
      <c r="J52" s="1">
        <f t="shared" si="10"/>
        <v>2116.0390680704554</v>
      </c>
      <c r="K52" s="1">
        <f t="shared" si="11"/>
        <v>338.56625089127289</v>
      </c>
      <c r="L52" s="1">
        <f t="shared" si="12"/>
        <v>338.56625089127289</v>
      </c>
      <c r="M52" s="1">
        <f t="shared" si="6"/>
        <v>2800.2499999999995</v>
      </c>
      <c r="N52" s="1">
        <f t="shared" si="7"/>
        <v>2800.2499999999995</v>
      </c>
      <c r="S52"/>
    </row>
    <row r="53" spans="1:19" x14ac:dyDescent="0.25">
      <c r="A53">
        <f t="shared" si="0"/>
        <v>43</v>
      </c>
      <c r="B53" s="7">
        <f t="shared" si="1"/>
        <v>90768.246525322713</v>
      </c>
      <c r="C53" s="2">
        <v>43</v>
      </c>
      <c r="D53" s="1">
        <f t="shared" si="8"/>
        <v>90768.246525322713</v>
      </c>
      <c r="E53" s="1">
        <f t="shared" si="2"/>
        <v>90768.246525322713</v>
      </c>
      <c r="F53" s="1">
        <f t="shared" si="3"/>
        <v>354.92020631780679</v>
      </c>
      <c r="G53" s="1">
        <f t="shared" si="4"/>
        <v>354.92020631780679</v>
      </c>
      <c r="H53" s="1">
        <f t="shared" si="5"/>
        <v>354.92020631780679</v>
      </c>
      <c r="I53" s="1">
        <f t="shared" si="9"/>
        <v>2108.0429255880972</v>
      </c>
      <c r="J53" s="1">
        <f t="shared" si="10"/>
        <v>2108.0429255880972</v>
      </c>
      <c r="K53" s="1">
        <f t="shared" si="11"/>
        <v>337.28686809409555</v>
      </c>
      <c r="L53" s="1">
        <f t="shared" si="12"/>
        <v>337.28686809409555</v>
      </c>
      <c r="M53" s="1">
        <f t="shared" si="6"/>
        <v>2800.2499999999995</v>
      </c>
      <c r="N53" s="1">
        <f t="shared" si="7"/>
        <v>2800.2499999999995</v>
      </c>
      <c r="S53"/>
    </row>
    <row r="54" spans="1:19" x14ac:dyDescent="0.25">
      <c r="A54">
        <f t="shared" si="0"/>
        <v>44</v>
      </c>
      <c r="B54" s="7">
        <f t="shared" si="1"/>
        <v>90403.801880972096</v>
      </c>
      <c r="C54" s="2">
        <v>44</v>
      </c>
      <c r="D54" s="1">
        <f t="shared" si="8"/>
        <v>90403.801880972096</v>
      </c>
      <c r="E54" s="1">
        <f t="shared" si="2"/>
        <v>90403.801880972096</v>
      </c>
      <c r="F54" s="1">
        <f t="shared" si="3"/>
        <v>364.44464435061553</v>
      </c>
      <c r="G54" s="1">
        <f t="shared" si="4"/>
        <v>364.44464435061553</v>
      </c>
      <c r="H54" s="1">
        <f t="shared" si="5"/>
        <v>364.44464435061553</v>
      </c>
      <c r="I54" s="1">
        <f t="shared" si="9"/>
        <v>2099.8322031460207</v>
      </c>
      <c r="J54" s="1">
        <f t="shared" si="10"/>
        <v>2099.8322031460207</v>
      </c>
      <c r="K54" s="1">
        <f t="shared" si="11"/>
        <v>335.97315250336334</v>
      </c>
      <c r="L54" s="1">
        <f t="shared" si="12"/>
        <v>335.97315250336334</v>
      </c>
      <c r="M54" s="1">
        <f t="shared" si="6"/>
        <v>2800.2499999999995</v>
      </c>
      <c r="N54" s="1">
        <f t="shared" si="7"/>
        <v>2800.2499999999995</v>
      </c>
      <c r="S54"/>
    </row>
    <row r="55" spans="1:19" x14ac:dyDescent="0.25">
      <c r="A55">
        <f t="shared" si="0"/>
        <v>45</v>
      </c>
      <c r="B55" s="7">
        <f t="shared" si="1"/>
        <v>90029.577206153452</v>
      </c>
      <c r="C55" s="2">
        <v>45</v>
      </c>
      <c r="D55" s="1">
        <f t="shared" si="8"/>
        <v>90029.577206153452</v>
      </c>
      <c r="E55" s="1">
        <f t="shared" si="2"/>
        <v>90029.577206153452</v>
      </c>
      <c r="F55" s="1">
        <f t="shared" si="3"/>
        <v>374.22467481864129</v>
      </c>
      <c r="G55" s="1">
        <f t="shared" si="4"/>
        <v>374.22467481864129</v>
      </c>
      <c r="H55" s="1">
        <f t="shared" si="5"/>
        <v>374.22467481864129</v>
      </c>
      <c r="I55" s="1">
        <f t="shared" si="9"/>
        <v>2091.4011423977227</v>
      </c>
      <c r="J55" s="1">
        <f t="shared" si="10"/>
        <v>2091.4011423977227</v>
      </c>
      <c r="K55" s="1">
        <f t="shared" si="11"/>
        <v>334.6241827836356</v>
      </c>
      <c r="L55" s="1">
        <f t="shared" si="12"/>
        <v>334.6241827836356</v>
      </c>
      <c r="M55" s="1">
        <f t="shared" si="6"/>
        <v>2800.2499999999995</v>
      </c>
      <c r="N55" s="1">
        <f t="shared" si="7"/>
        <v>2800.2499999999995</v>
      </c>
      <c r="S55"/>
    </row>
    <row r="56" spans="1:19" x14ac:dyDescent="0.25">
      <c r="A56">
        <f t="shared" si="0"/>
        <v>46</v>
      </c>
      <c r="B56" s="7">
        <f t="shared" si="1"/>
        <v>89645.31004949745</v>
      </c>
      <c r="C56" s="2">
        <v>46</v>
      </c>
      <c r="D56" s="1">
        <f t="shared" si="8"/>
        <v>89645.31004949745</v>
      </c>
      <c r="E56" s="1">
        <f t="shared" si="2"/>
        <v>89645.31004949745</v>
      </c>
      <c r="F56" s="1">
        <f t="shared" si="3"/>
        <v>384.26715665599971</v>
      </c>
      <c r="G56" s="1">
        <f t="shared" si="4"/>
        <v>384.26715665599971</v>
      </c>
      <c r="H56" s="1">
        <f t="shared" si="5"/>
        <v>384.26715665599971</v>
      </c>
      <c r="I56" s="1">
        <f t="shared" si="9"/>
        <v>2082.7438304689654</v>
      </c>
      <c r="J56" s="1">
        <f t="shared" si="10"/>
        <v>2082.7438304689654</v>
      </c>
      <c r="K56" s="1">
        <f t="shared" si="11"/>
        <v>333.23901287503446</v>
      </c>
      <c r="L56" s="1">
        <f t="shared" si="12"/>
        <v>333.23901287503446</v>
      </c>
      <c r="M56" s="1">
        <f t="shared" si="6"/>
        <v>2800.2499999999995</v>
      </c>
      <c r="N56" s="1">
        <f t="shared" si="7"/>
        <v>2800.2499999999995</v>
      </c>
      <c r="S56"/>
    </row>
    <row r="57" spans="1:19" x14ac:dyDescent="0.25">
      <c r="A57">
        <f t="shared" si="0"/>
        <v>47</v>
      </c>
      <c r="B57" s="7">
        <f t="shared" si="1"/>
        <v>89250.73091663816</v>
      </c>
      <c r="C57" s="2">
        <v>47</v>
      </c>
      <c r="D57" s="1">
        <f t="shared" si="8"/>
        <v>89250.73091663816</v>
      </c>
      <c r="E57" s="1">
        <f t="shared" si="2"/>
        <v>89250.73091663816</v>
      </c>
      <c r="F57" s="1">
        <f t="shared" si="3"/>
        <v>394.57913285928282</v>
      </c>
      <c r="G57" s="1">
        <f t="shared" si="4"/>
        <v>394.57913285928282</v>
      </c>
      <c r="H57" s="1">
        <f t="shared" si="5"/>
        <v>394.57913285928282</v>
      </c>
      <c r="I57" s="1">
        <f t="shared" si="9"/>
        <v>2073.8541958109627</v>
      </c>
      <c r="J57" s="1">
        <f t="shared" si="10"/>
        <v>2073.8541958109627</v>
      </c>
      <c r="K57" s="1">
        <f t="shared" si="11"/>
        <v>331.81667132975406</v>
      </c>
      <c r="L57" s="1">
        <f t="shared" si="12"/>
        <v>331.81667132975406</v>
      </c>
      <c r="M57" s="1">
        <f t="shared" si="6"/>
        <v>2800.2499999999995</v>
      </c>
      <c r="N57" s="1">
        <f t="shared" si="7"/>
        <v>2800.2499999999995</v>
      </c>
      <c r="S57"/>
    </row>
    <row r="58" spans="1:19" x14ac:dyDescent="0.25">
      <c r="A58">
        <f t="shared" si="0"/>
        <v>48</v>
      </c>
      <c r="B58" s="7">
        <f t="shared" si="1"/>
        <v>88845.563081211207</v>
      </c>
      <c r="C58" s="2">
        <v>48</v>
      </c>
      <c r="D58" s="1">
        <f t="shared" si="8"/>
        <v>88845.563081211207</v>
      </c>
      <c r="E58" s="1">
        <f t="shared" si="2"/>
        <v>88845.563081211207</v>
      </c>
      <c r="F58" s="1">
        <f t="shared" si="3"/>
        <v>405.16783542695902</v>
      </c>
      <c r="G58" s="1">
        <f t="shared" si="4"/>
        <v>405.16783542695902</v>
      </c>
      <c r="H58" s="1">
        <f t="shared" si="5"/>
        <v>405.16783542695902</v>
      </c>
      <c r="I58" s="1">
        <f t="shared" si="9"/>
        <v>2064.7260039422763</v>
      </c>
      <c r="J58" s="1">
        <f t="shared" si="10"/>
        <v>2064.7260039422763</v>
      </c>
      <c r="K58" s="1">
        <f>IFERROR(IF(L58&gt;=0,I58*16%,""),"")</f>
        <v>330.35616063076424</v>
      </c>
      <c r="L58" s="1">
        <f t="shared" si="12"/>
        <v>330.35616063076424</v>
      </c>
      <c r="M58" s="1">
        <f t="shared" si="6"/>
        <v>2800.2499999999995</v>
      </c>
      <c r="N58" s="1">
        <f t="shared" si="7"/>
        <v>2800.2499999999995</v>
      </c>
      <c r="S58"/>
    </row>
    <row r="59" spans="1:19" x14ac:dyDescent="0.25">
      <c r="A59">
        <f t="shared" si="0"/>
        <v>49</v>
      </c>
      <c r="B59" s="7">
        <f t="shared" si="1"/>
        <v>88429.522390779894</v>
      </c>
      <c r="C59" s="2">
        <v>49</v>
      </c>
      <c r="D59" s="1">
        <f t="shared" si="8"/>
        <v>88429.522390779894</v>
      </c>
      <c r="E59" s="1">
        <f t="shared" si="2"/>
        <v>88429.522390779894</v>
      </c>
      <c r="F59" s="1">
        <f t="shared" si="3"/>
        <v>416.04069043131892</v>
      </c>
      <c r="G59" s="1">
        <f t="shared" si="4"/>
        <v>416.04069043131892</v>
      </c>
      <c r="H59" s="1">
        <f t="shared" si="5"/>
        <v>416.04069043131892</v>
      </c>
      <c r="I59" s="1">
        <f t="shared" si="9"/>
        <v>2055.3528530764488</v>
      </c>
      <c r="J59" s="1">
        <f t="shared" si="10"/>
        <v>2055.3528530764488</v>
      </c>
      <c r="K59" s="1">
        <f t="shared" si="11"/>
        <v>328.85645649223181</v>
      </c>
      <c r="L59" s="1">
        <f t="shared" si="12"/>
        <v>328.85645649223181</v>
      </c>
      <c r="M59" s="1">
        <f t="shared" si="6"/>
        <v>2800.2499999999995</v>
      </c>
      <c r="N59" s="1">
        <f t="shared" si="7"/>
        <v>2800.2499999999995</v>
      </c>
      <c r="S59"/>
    </row>
    <row r="60" spans="1:19" x14ac:dyDescent="0.25">
      <c r="A60">
        <f t="shared" si="0"/>
        <v>50</v>
      </c>
      <c r="B60" s="7">
        <f t="shared" si="1"/>
        <v>88002.317067553362</v>
      </c>
      <c r="C60" s="2">
        <v>50</v>
      </c>
      <c r="D60" s="1">
        <f t="shared" si="8"/>
        <v>88002.317067553362</v>
      </c>
      <c r="E60" s="1">
        <f t="shared" si="2"/>
        <v>88002.317067553362</v>
      </c>
      <c r="F60" s="1">
        <f t="shared" si="3"/>
        <v>427.20532322653258</v>
      </c>
      <c r="G60" s="1">
        <f t="shared" si="4"/>
        <v>427.20532322653258</v>
      </c>
      <c r="H60" s="1">
        <f t="shared" si="5"/>
        <v>427.20532322653258</v>
      </c>
      <c r="I60" s="1">
        <f t="shared" si="9"/>
        <v>2045.7281696322991</v>
      </c>
      <c r="J60" s="1">
        <f t="shared" si="10"/>
        <v>2045.7281696322991</v>
      </c>
      <c r="K60" s="1">
        <f t="shared" si="11"/>
        <v>327.31650714116785</v>
      </c>
      <c r="L60" s="1">
        <f t="shared" si="12"/>
        <v>327.31650714116785</v>
      </c>
      <c r="M60" s="1">
        <f t="shared" si="6"/>
        <v>2800.2499999999995</v>
      </c>
      <c r="N60" s="1">
        <f t="shared" si="7"/>
        <v>2800.2499999999995</v>
      </c>
      <c r="S60"/>
    </row>
    <row r="61" spans="1:19" x14ac:dyDescent="0.25">
      <c r="A61">
        <f t="shared" si="0"/>
        <v>51</v>
      </c>
      <c r="B61" s="7">
        <f t="shared" si="1"/>
        <v>87563.647503756903</v>
      </c>
      <c r="C61" s="2">
        <v>51</v>
      </c>
      <c r="D61" s="1">
        <f t="shared" si="8"/>
        <v>87563.647503756903</v>
      </c>
      <c r="E61" s="1">
        <f t="shared" si="2"/>
        <v>87563.647503756903</v>
      </c>
      <c r="F61" s="1">
        <f t="shared" si="3"/>
        <v>438.66956379646354</v>
      </c>
      <c r="G61" s="1">
        <f t="shared" si="4"/>
        <v>438.66956379646354</v>
      </c>
      <c r="H61" s="1">
        <f t="shared" si="5"/>
        <v>438.66956379646354</v>
      </c>
      <c r="I61" s="1">
        <f t="shared" si="9"/>
        <v>2035.8452036237379</v>
      </c>
      <c r="J61" s="1">
        <f t="shared" si="10"/>
        <v>2035.8452036237379</v>
      </c>
      <c r="K61" s="1">
        <f t="shared" si="11"/>
        <v>325.73523257979809</v>
      </c>
      <c r="L61" s="1">
        <f t="shared" si="12"/>
        <v>325.73523257979809</v>
      </c>
      <c r="M61" s="1">
        <f t="shared" si="6"/>
        <v>2800.2499999999995</v>
      </c>
      <c r="N61" s="1">
        <f t="shared" si="7"/>
        <v>2800.2499999999995</v>
      </c>
      <c r="S61"/>
    </row>
    <row r="62" spans="1:19" x14ac:dyDescent="0.25">
      <c r="A62">
        <f t="shared" si="0"/>
        <v>52</v>
      </c>
      <c r="B62" s="7">
        <f t="shared" si="1"/>
        <v>87113.206051510904</v>
      </c>
      <c r="C62" s="2">
        <v>52</v>
      </c>
      <c r="D62" s="1">
        <f t="shared" si="8"/>
        <v>87113.206051510904</v>
      </c>
      <c r="E62" s="1">
        <f t="shared" si="2"/>
        <v>87113.206051510904</v>
      </c>
      <c r="F62" s="1">
        <f t="shared" si="3"/>
        <v>450.44145224599657</v>
      </c>
      <c r="G62" s="1">
        <f t="shared" si="4"/>
        <v>450.44145224599657</v>
      </c>
      <c r="H62" s="1">
        <f t="shared" si="5"/>
        <v>450.44145224599657</v>
      </c>
      <c r="I62" s="1">
        <f t="shared" si="9"/>
        <v>2025.6970239258646</v>
      </c>
      <c r="J62" s="1">
        <f t="shared" si="10"/>
        <v>2025.6970239258646</v>
      </c>
      <c r="K62" s="1">
        <f t="shared" si="11"/>
        <v>324.11152382813833</v>
      </c>
      <c r="L62" s="1">
        <f t="shared" si="12"/>
        <v>324.11152382813833</v>
      </c>
      <c r="M62" s="1">
        <f t="shared" si="6"/>
        <v>2800.2499999999995</v>
      </c>
      <c r="N62" s="1">
        <f t="shared" si="7"/>
        <v>2800.2499999999995</v>
      </c>
      <c r="S62"/>
    </row>
    <row r="63" spans="1:19" x14ac:dyDescent="0.25">
      <c r="A63">
        <f t="shared" si="0"/>
        <v>53</v>
      </c>
      <c r="B63" s="7">
        <f t="shared" si="1"/>
        <v>86650.676807071184</v>
      </c>
      <c r="C63" s="2">
        <v>53</v>
      </c>
      <c r="D63" s="1">
        <f t="shared" si="8"/>
        <v>86650.676807071184</v>
      </c>
      <c r="E63" s="1">
        <f t="shared" si="2"/>
        <v>86650.676807071184</v>
      </c>
      <c r="F63" s="1">
        <f t="shared" si="3"/>
        <v>462.5292444397258</v>
      </c>
      <c r="G63" s="1">
        <f t="shared" si="4"/>
        <v>462.5292444397258</v>
      </c>
      <c r="H63" s="1">
        <f t="shared" si="5"/>
        <v>462.5292444397258</v>
      </c>
      <c r="I63" s="1">
        <f t="shared" si="9"/>
        <v>2015.2765134140291</v>
      </c>
      <c r="J63" s="1">
        <f t="shared" si="10"/>
        <v>2015.2765134140291</v>
      </c>
      <c r="K63" s="1">
        <f t="shared" si="11"/>
        <v>322.44424214624468</v>
      </c>
      <c r="L63" s="1">
        <f t="shared" si="12"/>
        <v>322.44424214624468</v>
      </c>
      <c r="M63" s="1">
        <f t="shared" si="6"/>
        <v>2800.2499999999995</v>
      </c>
      <c r="N63" s="1">
        <f t="shared" si="7"/>
        <v>2800.2499999999995</v>
      </c>
      <c r="S63"/>
    </row>
    <row r="64" spans="1:19" x14ac:dyDescent="0.25">
      <c r="A64">
        <f t="shared" si="0"/>
        <v>54</v>
      </c>
      <c r="B64" s="7">
        <f t="shared" si="1"/>
        <v>86175.735389279216</v>
      </c>
      <c r="C64" s="2">
        <v>54</v>
      </c>
      <c r="D64" s="1">
        <f t="shared" si="8"/>
        <v>86175.735389279216</v>
      </c>
      <c r="E64" s="1">
        <f t="shared" si="2"/>
        <v>86175.735389279216</v>
      </c>
      <c r="F64" s="1">
        <f t="shared" si="3"/>
        <v>474.94141779196116</v>
      </c>
      <c r="G64" s="1">
        <f t="shared" si="4"/>
        <v>474.94141779196116</v>
      </c>
      <c r="H64" s="1">
        <f t="shared" si="5"/>
        <v>474.94141779196116</v>
      </c>
      <c r="I64" s="1">
        <f t="shared" si="9"/>
        <v>2004.5763639724469</v>
      </c>
      <c r="J64" s="1">
        <f t="shared" si="10"/>
        <v>2004.5763639724469</v>
      </c>
      <c r="K64" s="1">
        <f t="shared" si="11"/>
        <v>320.73221823559152</v>
      </c>
      <c r="L64" s="1">
        <f t="shared" si="12"/>
        <v>320.73221823559152</v>
      </c>
      <c r="M64" s="1">
        <f t="shared" si="6"/>
        <v>2800.2499999999995</v>
      </c>
      <c r="N64" s="1">
        <f t="shared" si="7"/>
        <v>2800.2499999999995</v>
      </c>
      <c r="S64"/>
    </row>
    <row r="65" spans="1:19" x14ac:dyDescent="0.25">
      <c r="A65">
        <f t="shared" si="0"/>
        <v>55</v>
      </c>
      <c r="B65" s="7">
        <f t="shared" si="1"/>
        <v>85688.048712067102</v>
      </c>
      <c r="C65" s="2">
        <v>55</v>
      </c>
      <c r="D65" s="1">
        <f t="shared" si="8"/>
        <v>85688.048712067102</v>
      </c>
      <c r="E65" s="1">
        <f t="shared" si="2"/>
        <v>85688.048712067102</v>
      </c>
      <c r="F65" s="1">
        <f t="shared" si="3"/>
        <v>487.68667721211136</v>
      </c>
      <c r="G65" s="1">
        <f t="shared" si="4"/>
        <v>487.68667721211136</v>
      </c>
      <c r="H65" s="1">
        <f t="shared" si="5"/>
        <v>487.68667721211136</v>
      </c>
      <c r="I65" s="1">
        <f t="shared" si="9"/>
        <v>1993.5890713688691</v>
      </c>
      <c r="J65" s="1">
        <f t="shared" si="10"/>
        <v>1993.5890713688691</v>
      </c>
      <c r="K65" s="1">
        <f t="shared" si="11"/>
        <v>318.97425141901908</v>
      </c>
      <c r="L65" s="1">
        <f t="shared" si="12"/>
        <v>318.97425141901908</v>
      </c>
      <c r="M65" s="1">
        <f t="shared" si="6"/>
        <v>2800.2499999999995</v>
      </c>
      <c r="N65" s="1">
        <f t="shared" si="7"/>
        <v>2800.2499999999995</v>
      </c>
      <c r="S65"/>
    </row>
    <row r="66" spans="1:19" x14ac:dyDescent="0.25">
      <c r="A66">
        <f t="shared" si="0"/>
        <v>56</v>
      </c>
      <c r="B66" s="7">
        <f t="shared" si="1"/>
        <v>85187.274750857483</v>
      </c>
      <c r="C66" s="2">
        <v>56</v>
      </c>
      <c r="D66" s="1">
        <f t="shared" si="8"/>
        <v>85187.274750857483</v>
      </c>
      <c r="E66" s="1">
        <f t="shared" si="2"/>
        <v>85187.274750857483</v>
      </c>
      <c r="F66" s="1">
        <f t="shared" si="3"/>
        <v>500.77396120961259</v>
      </c>
      <c r="G66" s="1">
        <f t="shared" si="4"/>
        <v>500.77396120961259</v>
      </c>
      <c r="H66" s="1">
        <f t="shared" si="5"/>
        <v>500.77396120961259</v>
      </c>
      <c r="I66" s="1">
        <f t="shared" si="9"/>
        <v>1982.3069299917129</v>
      </c>
      <c r="J66" s="1">
        <f t="shared" si="10"/>
        <v>1982.3069299917129</v>
      </c>
      <c r="K66" s="1">
        <f t="shared" si="11"/>
        <v>317.16910879867407</v>
      </c>
      <c r="L66" s="1">
        <f t="shared" si="12"/>
        <v>317.16910879867407</v>
      </c>
      <c r="M66" s="1">
        <f t="shared" si="6"/>
        <v>2800.2499999999995</v>
      </c>
      <c r="N66" s="1">
        <f t="shared" si="7"/>
        <v>2800.2499999999995</v>
      </c>
      <c r="S66"/>
    </row>
    <row r="67" spans="1:19" x14ac:dyDescent="0.25">
      <c r="A67">
        <f t="shared" si="0"/>
        <v>57</v>
      </c>
      <c r="B67" s="7">
        <f t="shared" si="1"/>
        <v>84673.062302694801</v>
      </c>
      <c r="C67" s="2">
        <v>57</v>
      </c>
      <c r="D67" s="1">
        <f t="shared" si="8"/>
        <v>84673.062302694801</v>
      </c>
      <c r="E67" s="1">
        <f t="shared" si="2"/>
        <v>84673.062302694801</v>
      </c>
      <c r="F67" s="1">
        <f t="shared" si="3"/>
        <v>514.21244816268882</v>
      </c>
      <c r="G67" s="1">
        <f t="shared" si="4"/>
        <v>514.21244816268882</v>
      </c>
      <c r="H67" s="1">
        <f t="shared" si="5"/>
        <v>514.21244816268882</v>
      </c>
      <c r="I67" s="1">
        <f t="shared" si="9"/>
        <v>1970.7220274459576</v>
      </c>
      <c r="J67" s="1">
        <f t="shared" si="10"/>
        <v>1970.7220274459576</v>
      </c>
      <c r="K67" s="1">
        <f t="shared" si="11"/>
        <v>315.31552439135322</v>
      </c>
      <c r="L67" s="1">
        <f t="shared" si="12"/>
        <v>315.31552439135322</v>
      </c>
      <c r="M67" s="1">
        <f t="shared" si="6"/>
        <v>2800.2499999999995</v>
      </c>
      <c r="N67" s="1">
        <f t="shared" si="7"/>
        <v>2800.2499999999995</v>
      </c>
      <c r="S67"/>
    </row>
    <row r="68" spans="1:19" x14ac:dyDescent="0.25">
      <c r="A68">
        <f t="shared" si="0"/>
        <v>58</v>
      </c>
      <c r="B68" s="7">
        <f t="shared" si="1"/>
        <v>84145.05073993947</v>
      </c>
      <c r="C68" s="2">
        <v>58</v>
      </c>
      <c r="D68" s="1">
        <f t="shared" si="8"/>
        <v>84145.05073993947</v>
      </c>
      <c r="E68" s="1">
        <f t="shared" si="2"/>
        <v>84145.05073993947</v>
      </c>
      <c r="F68" s="1">
        <f t="shared" si="3"/>
        <v>528.01156275533242</v>
      </c>
      <c r="G68" s="1">
        <f t="shared" si="4"/>
        <v>528.01156275533242</v>
      </c>
      <c r="H68" s="1">
        <f t="shared" si="5"/>
        <v>528.01156275533242</v>
      </c>
      <c r="I68" s="1">
        <f t="shared" si="9"/>
        <v>1958.8262390040234</v>
      </c>
      <c r="J68" s="1">
        <f t="shared" si="10"/>
        <v>1958.8262390040234</v>
      </c>
      <c r="K68" s="1">
        <f t="shared" si="11"/>
        <v>313.41219824064376</v>
      </c>
      <c r="L68" s="1">
        <f t="shared" si="12"/>
        <v>313.41219824064376</v>
      </c>
      <c r="M68" s="1">
        <f t="shared" si="6"/>
        <v>2800.2499999999995</v>
      </c>
      <c r="N68" s="1">
        <f t="shared" si="7"/>
        <v>2800.2499999999995</v>
      </c>
      <c r="S68"/>
    </row>
    <row r="69" spans="1:19" x14ac:dyDescent="0.25">
      <c r="A69">
        <f t="shared" si="0"/>
        <v>59</v>
      </c>
      <c r="B69" s="7">
        <f t="shared" si="1"/>
        <v>83602.869757352441</v>
      </c>
      <c r="C69" s="2">
        <v>59</v>
      </c>
      <c r="D69" s="1">
        <f t="shared" si="8"/>
        <v>83602.869757352441</v>
      </c>
      <c r="E69" s="1">
        <f t="shared" si="2"/>
        <v>83602.869757352441</v>
      </c>
      <c r="F69" s="1">
        <f t="shared" si="3"/>
        <v>542.18098258702889</v>
      </c>
      <c r="G69" s="1">
        <f t="shared" si="4"/>
        <v>542.18098258702889</v>
      </c>
      <c r="H69" s="1">
        <f t="shared" si="5"/>
        <v>542.18098258702889</v>
      </c>
      <c r="I69" s="1">
        <f t="shared" si="9"/>
        <v>1946.6112219077334</v>
      </c>
      <c r="J69" s="1">
        <f t="shared" si="10"/>
        <v>1946.6112219077334</v>
      </c>
      <c r="K69" s="1">
        <f t="shared" si="11"/>
        <v>311.45779550523736</v>
      </c>
      <c r="L69" s="1">
        <f t="shared" si="12"/>
        <v>311.45779550523736</v>
      </c>
      <c r="M69" s="1">
        <f t="shared" si="6"/>
        <v>2800.2499999999995</v>
      </c>
      <c r="N69" s="1">
        <f t="shared" si="7"/>
        <v>2800.2499999999995</v>
      </c>
      <c r="S69"/>
    </row>
    <row r="70" spans="1:19" x14ac:dyDescent="0.25">
      <c r="A70">
        <f t="shared" si="0"/>
        <v>60</v>
      </c>
      <c r="B70" s="7">
        <f t="shared" si="1"/>
        <v>83046.139112392586</v>
      </c>
      <c r="C70" s="2">
        <v>60</v>
      </c>
      <c r="D70" s="1">
        <f t="shared" si="8"/>
        <v>83046.139112392586</v>
      </c>
      <c r="E70" s="1">
        <f t="shared" si="2"/>
        <v>83046.139112392586</v>
      </c>
      <c r="F70" s="1">
        <f t="shared" si="3"/>
        <v>556.73064495985341</v>
      </c>
      <c r="G70" s="1">
        <f t="shared" si="4"/>
        <v>556.73064495985341</v>
      </c>
      <c r="H70" s="1">
        <f t="shared" si="5"/>
        <v>556.73064495985341</v>
      </c>
      <c r="I70" s="1">
        <f t="shared" si="9"/>
        <v>1934.0684095173674</v>
      </c>
      <c r="J70" s="1">
        <f t="shared" si="10"/>
        <v>1934.0684095173674</v>
      </c>
      <c r="K70" s="1">
        <f t="shared" si="11"/>
        <v>309.4509455227788</v>
      </c>
      <c r="L70" s="1">
        <f t="shared" si="12"/>
        <v>309.4509455227788</v>
      </c>
      <c r="M70" s="1">
        <f t="shared" si="6"/>
        <v>2800.2499999999995</v>
      </c>
      <c r="N70" s="1">
        <f t="shared" si="7"/>
        <v>2800.2499999999995</v>
      </c>
      <c r="S70"/>
    </row>
    <row r="71" spans="1:19" x14ac:dyDescent="0.25">
      <c r="A71">
        <f>IF(C71&lt;=$R$9,C71,"")</f>
        <v>61</v>
      </c>
      <c r="B71" s="7">
        <f>D71</f>
        <v>82474.46835854488</v>
      </c>
      <c r="C71" s="2">
        <v>61</v>
      </c>
      <c r="D71" s="1">
        <f t="shared" si="8"/>
        <v>82474.46835854488</v>
      </c>
      <c r="E71" s="1">
        <f t="shared" si="2"/>
        <v>82474.46835854488</v>
      </c>
      <c r="F71" s="1">
        <f t="shared" si="3"/>
        <v>571.67075384770123</v>
      </c>
      <c r="G71" s="1">
        <f t="shared" si="4"/>
        <v>571.67075384770123</v>
      </c>
      <c r="H71" s="1">
        <f t="shared" si="5"/>
        <v>571.67075384770123</v>
      </c>
      <c r="I71" s="1">
        <f t="shared" si="9"/>
        <v>1921.1890053037055</v>
      </c>
      <c r="J71" s="1">
        <f t="shared" si="10"/>
        <v>1921.1890053037055</v>
      </c>
      <c r="K71" s="1">
        <f t="shared" si="11"/>
        <v>307.3902408485929</v>
      </c>
      <c r="L71" s="1">
        <f t="shared" si="12"/>
        <v>307.3902408485929</v>
      </c>
      <c r="M71" s="1">
        <f t="shared" si="6"/>
        <v>2800.2499999999995</v>
      </c>
      <c r="N71" s="1">
        <f t="shared" si="7"/>
        <v>2800.2499999999995</v>
      </c>
    </row>
    <row r="72" spans="1:19" x14ac:dyDescent="0.25">
      <c r="A72">
        <f t="shared" ref="A72:A130" si="13">IF(C72&lt;=$R$9,C72,"")</f>
        <v>62</v>
      </c>
      <c r="B72" s="7">
        <f t="shared" ref="B72:B130" si="14">D72</f>
        <v>81887.456571492337</v>
      </c>
      <c r="C72" s="2">
        <v>62</v>
      </c>
      <c r="D72" s="1">
        <f t="shared" si="8"/>
        <v>81887.456571492337</v>
      </c>
      <c r="E72" s="1">
        <f t="shared" si="2"/>
        <v>81887.456571492337</v>
      </c>
      <c r="F72" s="1">
        <f t="shared" si="3"/>
        <v>587.01178705254438</v>
      </c>
      <c r="G72" s="1">
        <f t="shared" si="4"/>
        <v>587.01178705254438</v>
      </c>
      <c r="H72" s="1">
        <f t="shared" si="5"/>
        <v>587.01178705254438</v>
      </c>
      <c r="I72" s="1">
        <f t="shared" si="9"/>
        <v>1907.9639766788407</v>
      </c>
      <c r="J72" s="1">
        <f t="shared" si="10"/>
        <v>1907.9639766788407</v>
      </c>
      <c r="K72" s="1">
        <f t="shared" si="11"/>
        <v>305.27423626861452</v>
      </c>
      <c r="L72" s="1">
        <f t="shared" si="12"/>
        <v>305.27423626861452</v>
      </c>
      <c r="M72" s="1">
        <f t="shared" si="6"/>
        <v>2800.2499999999995</v>
      </c>
      <c r="N72" s="1">
        <f t="shared" si="7"/>
        <v>2800.2499999999995</v>
      </c>
    </row>
    <row r="73" spans="1:19" x14ac:dyDescent="0.25">
      <c r="A73">
        <f t="shared" si="13"/>
        <v>63</v>
      </c>
      <c r="B73" s="7">
        <f t="shared" si="14"/>
        <v>81284.692067939613</v>
      </c>
      <c r="C73" s="2">
        <v>63</v>
      </c>
      <c r="D73" s="1">
        <f t="shared" si="8"/>
        <v>81284.692067939613</v>
      </c>
      <c r="E73" s="1">
        <f t="shared" si="2"/>
        <v>81284.692067939613</v>
      </c>
      <c r="F73" s="1">
        <f t="shared" si="3"/>
        <v>602.76450355272482</v>
      </c>
      <c r="G73" s="1">
        <f t="shared" si="4"/>
        <v>602.76450355272482</v>
      </c>
      <c r="H73" s="1">
        <f t="shared" si="5"/>
        <v>602.76450355272482</v>
      </c>
      <c r="I73" s="1">
        <f t="shared" si="9"/>
        <v>1894.3840486614438</v>
      </c>
      <c r="J73" s="1">
        <f t="shared" si="10"/>
        <v>1894.3840486614438</v>
      </c>
      <c r="K73" s="1">
        <f t="shared" si="11"/>
        <v>303.101447785831</v>
      </c>
      <c r="L73" s="1">
        <f t="shared" si="12"/>
        <v>303.101447785831</v>
      </c>
      <c r="M73" s="1">
        <f t="shared" si="6"/>
        <v>2800.2499999999995</v>
      </c>
      <c r="N73" s="1">
        <f t="shared" si="7"/>
        <v>2800.2499999999995</v>
      </c>
    </row>
    <row r="74" spans="1:19" x14ac:dyDescent="0.25">
      <c r="A74">
        <f t="shared" si="13"/>
        <v>64</v>
      </c>
      <c r="B74" s="7">
        <f t="shared" si="14"/>
        <v>80665.752116891163</v>
      </c>
      <c r="C74" s="2">
        <v>64</v>
      </c>
      <c r="D74" s="1">
        <f t="shared" si="8"/>
        <v>80665.752116891163</v>
      </c>
      <c r="E74" s="1">
        <f t="shared" si="2"/>
        <v>80665.752116891163</v>
      </c>
      <c r="F74" s="1">
        <f t="shared" si="3"/>
        <v>618.93995104844635</v>
      </c>
      <c r="G74" s="1">
        <f t="shared" si="4"/>
        <v>618.93995104844635</v>
      </c>
      <c r="H74" s="1">
        <f t="shared" si="5"/>
        <v>618.93995104844635</v>
      </c>
      <c r="I74" s="1">
        <f t="shared" si="9"/>
        <v>1880.4396973720286</v>
      </c>
      <c r="J74" s="1">
        <f t="shared" si="10"/>
        <v>1880.4396973720286</v>
      </c>
      <c r="K74" s="1">
        <f t="shared" si="11"/>
        <v>300.87035157952459</v>
      </c>
      <c r="L74" s="1">
        <f t="shared" si="12"/>
        <v>300.87035157952459</v>
      </c>
      <c r="M74" s="1">
        <f t="shared" si="6"/>
        <v>2800.2499999999995</v>
      </c>
      <c r="N74" s="1">
        <f t="shared" si="7"/>
        <v>2800.2499999999995</v>
      </c>
    </row>
    <row r="75" spans="1:19" x14ac:dyDescent="0.25">
      <c r="A75">
        <f t="shared" si="13"/>
        <v>65</v>
      </c>
      <c r="B75" s="7">
        <f t="shared" si="14"/>
        <v>80030.202643181416</v>
      </c>
      <c r="C75" s="2">
        <v>65</v>
      </c>
      <c r="D75" s="1">
        <f t="shared" si="8"/>
        <v>80030.202643181416</v>
      </c>
      <c r="E75" s="1">
        <f t="shared" ref="E75:E130" si="15">E74-H75-O75</f>
        <v>80030.202643181416</v>
      </c>
      <c r="F75" s="1">
        <f t="shared" ref="F75:F130" si="16">IFERROR(IF(A75&lt;$R$9,IFERROR(IF(H75&gt;=0,N75-J75-L75,""),""),IF(A75=$R$9,D74,"")),"")</f>
        <v>635.54947370975037</v>
      </c>
      <c r="G75" s="1">
        <f t="shared" ref="G75:G130" si="17">IFERROR(IF(H75&gt;=0,N75-J75-L75,""),"")</f>
        <v>635.54947370975037</v>
      </c>
      <c r="H75" s="1">
        <f t="shared" ref="H75:H130" si="18">N75-J75-L75</f>
        <v>635.54947370975037</v>
      </c>
      <c r="I75" s="1">
        <f t="shared" si="9"/>
        <v>1866.121143353663</v>
      </c>
      <c r="J75" s="1">
        <f t="shared" si="10"/>
        <v>1866.121143353663</v>
      </c>
      <c r="K75" s="1">
        <f t="shared" si="11"/>
        <v>298.57938293658611</v>
      </c>
      <c r="L75" s="1">
        <f t="shared" si="12"/>
        <v>298.57938293658611</v>
      </c>
      <c r="M75" s="1">
        <f t="shared" ref="M75:M130" si="19">IFERROR(IF(A75&lt;$R$9,N75,F75+I75+K75),"")</f>
        <v>2800.2499999999995</v>
      </c>
      <c r="N75" s="1">
        <f t="shared" ref="N75:N130" si="20">$D$5</f>
        <v>2800.2499999999995</v>
      </c>
    </row>
    <row r="76" spans="1:19" x14ac:dyDescent="0.25">
      <c r="A76">
        <f t="shared" si="13"/>
        <v>66</v>
      </c>
      <c r="B76" s="7">
        <f t="shared" si="14"/>
        <v>79377.597923049005</v>
      </c>
      <c r="C76" s="2">
        <v>66</v>
      </c>
      <c r="D76" s="1">
        <f t="shared" ref="D76:D130" si="21">IFERROR(IF(E76&gt;=0.1,E75-H76-O76,""),"")</f>
        <v>79377.597923049005</v>
      </c>
      <c r="E76" s="1">
        <f t="shared" si="15"/>
        <v>79377.597923049005</v>
      </c>
      <c r="F76" s="1">
        <f t="shared" si="16"/>
        <v>652.60472013241292</v>
      </c>
      <c r="G76" s="1">
        <f t="shared" si="17"/>
        <v>652.60472013241292</v>
      </c>
      <c r="H76" s="1">
        <f t="shared" si="18"/>
        <v>652.60472013241292</v>
      </c>
      <c r="I76" s="1">
        <f t="shared" ref="I76:I130" si="22">IFERROR(IF(J76&gt;=0,D75*$K$5/2,""),"")</f>
        <v>1851.4183447134367</v>
      </c>
      <c r="J76" s="1">
        <f t="shared" ref="J76:J130" si="23">D75*$K$5/2</f>
        <v>1851.4183447134367</v>
      </c>
      <c r="K76" s="1">
        <f t="shared" ref="K76:K130" si="24">IFERROR(IF(L76&gt;=0,I76*16%,""),"")</f>
        <v>296.22693515414988</v>
      </c>
      <c r="L76" s="1">
        <f t="shared" ref="L76:L130" si="25">J76*16%</f>
        <v>296.22693515414988</v>
      </c>
      <c r="M76" s="1">
        <f t="shared" si="19"/>
        <v>2800.2499999999995</v>
      </c>
      <c r="N76" s="1">
        <f t="shared" si="20"/>
        <v>2800.2499999999995</v>
      </c>
    </row>
    <row r="77" spans="1:19" x14ac:dyDescent="0.25">
      <c r="A77">
        <f t="shared" si="13"/>
        <v>67</v>
      </c>
      <c r="B77" s="7">
        <f t="shared" si="14"/>
        <v>78707.480271541659</v>
      </c>
      <c r="C77" s="2">
        <v>67</v>
      </c>
      <c r="D77" s="1">
        <f t="shared" si="21"/>
        <v>78707.480271541659</v>
      </c>
      <c r="E77" s="1">
        <f t="shared" si="15"/>
        <v>78707.480271541659</v>
      </c>
      <c r="F77" s="1">
        <f t="shared" si="16"/>
        <v>670.11765150734163</v>
      </c>
      <c r="G77" s="1">
        <f t="shared" si="17"/>
        <v>670.11765150734163</v>
      </c>
      <c r="H77" s="1">
        <f t="shared" si="18"/>
        <v>670.11765150734163</v>
      </c>
      <c r="I77" s="1">
        <f t="shared" si="22"/>
        <v>1836.3209900798774</v>
      </c>
      <c r="J77" s="1">
        <f t="shared" si="23"/>
        <v>1836.3209900798774</v>
      </c>
      <c r="K77" s="1">
        <f t="shared" si="24"/>
        <v>293.81135841278041</v>
      </c>
      <c r="L77" s="1">
        <f t="shared" si="25"/>
        <v>293.81135841278041</v>
      </c>
      <c r="M77" s="1">
        <f t="shared" si="19"/>
        <v>2800.2499999999995</v>
      </c>
      <c r="N77" s="1">
        <f t="shared" si="20"/>
        <v>2800.2499999999995</v>
      </c>
    </row>
    <row r="78" spans="1:19" x14ac:dyDescent="0.25">
      <c r="A78">
        <f t="shared" si="13"/>
        <v>68</v>
      </c>
      <c r="B78" s="7">
        <f t="shared" si="14"/>
        <v>78019.379721532459</v>
      </c>
      <c r="C78" s="2">
        <v>68</v>
      </c>
      <c r="D78" s="1">
        <f t="shared" si="21"/>
        <v>78019.379721532459</v>
      </c>
      <c r="E78" s="1">
        <f t="shared" si="15"/>
        <v>78019.379721532459</v>
      </c>
      <c r="F78" s="1">
        <f t="shared" si="16"/>
        <v>688.10055000920283</v>
      </c>
      <c r="G78" s="1">
        <f t="shared" si="17"/>
        <v>688.10055000920283</v>
      </c>
      <c r="H78" s="1">
        <f t="shared" si="18"/>
        <v>688.10055000920283</v>
      </c>
      <c r="I78" s="1">
        <f t="shared" si="22"/>
        <v>1820.8184913713765</v>
      </c>
      <c r="J78" s="1">
        <f t="shared" si="23"/>
        <v>1820.8184913713765</v>
      </c>
      <c r="K78" s="1">
        <f t="shared" si="24"/>
        <v>291.33095861942024</v>
      </c>
      <c r="L78" s="1">
        <f t="shared" si="25"/>
        <v>291.33095861942024</v>
      </c>
      <c r="M78" s="1">
        <f t="shared" si="19"/>
        <v>2800.2499999999995</v>
      </c>
      <c r="N78" s="1">
        <f t="shared" si="20"/>
        <v>2800.2499999999995</v>
      </c>
    </row>
    <row r="79" spans="1:19" x14ac:dyDescent="0.25">
      <c r="A79">
        <f t="shared" si="13"/>
        <v>69</v>
      </c>
      <c r="B79" s="7">
        <f t="shared" si="14"/>
        <v>77312.813694122306</v>
      </c>
      <c r="C79" s="2">
        <v>69</v>
      </c>
      <c r="D79" s="1">
        <f t="shared" si="21"/>
        <v>77312.813694122306</v>
      </c>
      <c r="E79" s="1">
        <f t="shared" si="15"/>
        <v>77312.813694122306</v>
      </c>
      <c r="F79" s="1">
        <f t="shared" si="16"/>
        <v>706.56602741015831</v>
      </c>
      <c r="G79" s="1">
        <f t="shared" si="17"/>
        <v>706.56602741015831</v>
      </c>
      <c r="H79" s="1">
        <f t="shared" si="18"/>
        <v>706.56602741015831</v>
      </c>
      <c r="I79" s="1">
        <f t="shared" si="22"/>
        <v>1804.8999763705528</v>
      </c>
      <c r="J79" s="1">
        <f t="shared" si="23"/>
        <v>1804.8999763705528</v>
      </c>
      <c r="K79" s="1">
        <f t="shared" si="24"/>
        <v>288.78399621928844</v>
      </c>
      <c r="L79" s="1">
        <f t="shared" si="25"/>
        <v>288.78399621928844</v>
      </c>
      <c r="M79" s="1">
        <f t="shared" si="19"/>
        <v>2800.2499999999995</v>
      </c>
      <c r="N79" s="1">
        <f t="shared" si="20"/>
        <v>2800.2499999999995</v>
      </c>
    </row>
    <row r="80" spans="1:19" x14ac:dyDescent="0.25">
      <c r="A80">
        <f t="shared" si="13"/>
        <v>70</v>
      </c>
      <c r="B80" s="7">
        <f t="shared" si="14"/>
        <v>76587.28666019754</v>
      </c>
      <c r="C80" s="2">
        <v>70</v>
      </c>
      <c r="D80" s="1">
        <f t="shared" si="21"/>
        <v>76587.28666019754</v>
      </c>
      <c r="E80" s="1">
        <f t="shared" si="15"/>
        <v>76587.28666019754</v>
      </c>
      <c r="F80" s="1">
        <f t="shared" si="16"/>
        <v>725.52703392475905</v>
      </c>
      <c r="G80" s="1">
        <f t="shared" si="17"/>
        <v>725.52703392475905</v>
      </c>
      <c r="H80" s="1">
        <f t="shared" si="18"/>
        <v>725.52703392475905</v>
      </c>
      <c r="I80" s="1">
        <f t="shared" si="22"/>
        <v>1788.5542810993452</v>
      </c>
      <c r="J80" s="1">
        <f t="shared" si="23"/>
        <v>1788.5542810993452</v>
      </c>
      <c r="K80" s="1">
        <f t="shared" si="24"/>
        <v>286.16868497589525</v>
      </c>
      <c r="L80" s="1">
        <f t="shared" si="25"/>
        <v>286.16868497589525</v>
      </c>
      <c r="M80" s="1">
        <f t="shared" si="19"/>
        <v>2800.2499999999995</v>
      </c>
      <c r="N80" s="1">
        <f t="shared" si="20"/>
        <v>2800.2499999999995</v>
      </c>
    </row>
    <row r="81" spans="1:14" x14ac:dyDescent="0.25">
      <c r="A81">
        <f t="shared" si="13"/>
        <v>71</v>
      </c>
      <c r="B81" s="7">
        <f t="shared" si="14"/>
        <v>75842.289792905343</v>
      </c>
      <c r="C81" s="2">
        <v>71</v>
      </c>
      <c r="D81" s="1">
        <f t="shared" si="21"/>
        <v>75842.289792905343</v>
      </c>
      <c r="E81" s="1">
        <f t="shared" si="15"/>
        <v>75842.289792905343</v>
      </c>
      <c r="F81" s="1">
        <f t="shared" si="16"/>
        <v>744.99686729219479</v>
      </c>
      <c r="G81" s="1">
        <f t="shared" si="17"/>
        <v>744.99686729219479</v>
      </c>
      <c r="H81" s="1">
        <f t="shared" si="18"/>
        <v>744.99686729219479</v>
      </c>
      <c r="I81" s="1">
        <f t="shared" si="22"/>
        <v>1771.7699419894868</v>
      </c>
      <c r="J81" s="1">
        <f t="shared" si="23"/>
        <v>1771.7699419894868</v>
      </c>
      <c r="K81" s="1">
        <f t="shared" si="24"/>
        <v>283.48319071831787</v>
      </c>
      <c r="L81" s="1">
        <f t="shared" si="25"/>
        <v>283.48319071831787</v>
      </c>
      <c r="M81" s="1">
        <f t="shared" si="19"/>
        <v>2800.2499999999995</v>
      </c>
      <c r="N81" s="1">
        <f t="shared" si="20"/>
        <v>2800.2499999999995</v>
      </c>
    </row>
    <row r="82" spans="1:14" x14ac:dyDescent="0.25">
      <c r="A82">
        <f t="shared" si="13"/>
        <v>72</v>
      </c>
      <c r="B82" s="7">
        <f t="shared" si="14"/>
        <v>75077.300610803082</v>
      </c>
      <c r="C82" s="2">
        <v>72</v>
      </c>
      <c r="D82" s="1">
        <f t="shared" si="21"/>
        <v>75077.300610803082</v>
      </c>
      <c r="E82" s="1">
        <f t="shared" si="15"/>
        <v>75077.300610803082</v>
      </c>
      <c r="F82" s="1">
        <f t="shared" si="16"/>
        <v>764.98918210226543</v>
      </c>
      <c r="G82" s="1">
        <f t="shared" si="17"/>
        <v>764.98918210226543</v>
      </c>
      <c r="H82" s="1">
        <f t="shared" si="18"/>
        <v>764.98918210226543</v>
      </c>
      <c r="I82" s="1">
        <f t="shared" si="22"/>
        <v>1754.5351878428742</v>
      </c>
      <c r="J82" s="1">
        <f t="shared" si="23"/>
        <v>1754.5351878428742</v>
      </c>
      <c r="K82" s="1">
        <f t="shared" si="24"/>
        <v>280.72563005485989</v>
      </c>
      <c r="L82" s="1">
        <f t="shared" si="25"/>
        <v>280.72563005485989</v>
      </c>
      <c r="M82" s="1">
        <f t="shared" si="19"/>
        <v>2800.2499999999995</v>
      </c>
      <c r="N82" s="1">
        <f t="shared" si="20"/>
        <v>2800.2499999999995</v>
      </c>
    </row>
    <row r="83" spans="1:14" x14ac:dyDescent="0.25">
      <c r="A83">
        <f t="shared" si="13"/>
        <v>73</v>
      </c>
      <c r="B83" s="7">
        <f t="shared" si="14"/>
        <v>74291.782611431452</v>
      </c>
      <c r="C83" s="2">
        <v>73</v>
      </c>
      <c r="D83" s="1">
        <f t="shared" si="21"/>
        <v>74291.782611431452</v>
      </c>
      <c r="E83" s="1">
        <f t="shared" si="15"/>
        <v>74291.782611431452</v>
      </c>
      <c r="F83" s="1">
        <f t="shared" si="16"/>
        <v>785.51799937162502</v>
      </c>
      <c r="G83" s="1">
        <f t="shared" si="17"/>
        <v>785.51799937162502</v>
      </c>
      <c r="H83" s="1">
        <f t="shared" si="18"/>
        <v>785.51799937162502</v>
      </c>
      <c r="I83" s="1">
        <f t="shared" si="22"/>
        <v>1736.8379315761849</v>
      </c>
      <c r="J83" s="1">
        <f t="shared" si="23"/>
        <v>1736.8379315761849</v>
      </c>
      <c r="K83" s="1">
        <f t="shared" si="24"/>
        <v>277.89406905218959</v>
      </c>
      <c r="L83" s="1">
        <f t="shared" si="25"/>
        <v>277.89406905218959</v>
      </c>
      <c r="M83" s="1">
        <f t="shared" si="19"/>
        <v>2800.2499999999995</v>
      </c>
      <c r="N83" s="1">
        <f t="shared" si="20"/>
        <v>2800.2499999999995</v>
      </c>
    </row>
    <row r="84" spans="1:14" x14ac:dyDescent="0.25">
      <c r="A84">
        <f t="shared" si="13"/>
        <v>74</v>
      </c>
      <c r="B84" s="7">
        <f t="shared" si="14"/>
        <v>73485.184895054452</v>
      </c>
      <c r="C84" s="2">
        <v>74</v>
      </c>
      <c r="D84" s="1">
        <f t="shared" si="21"/>
        <v>73485.184895054452</v>
      </c>
      <c r="E84" s="1">
        <f t="shared" si="15"/>
        <v>73485.184895054452</v>
      </c>
      <c r="F84" s="1">
        <f t="shared" si="16"/>
        <v>806.59771637700533</v>
      </c>
      <c r="G84" s="1">
        <f t="shared" si="17"/>
        <v>806.59771637700533</v>
      </c>
      <c r="H84" s="1">
        <f t="shared" si="18"/>
        <v>806.59771637700533</v>
      </c>
      <c r="I84" s="1">
        <f t="shared" si="22"/>
        <v>1718.6657617439605</v>
      </c>
      <c r="J84" s="1">
        <f t="shared" si="23"/>
        <v>1718.6657617439605</v>
      </c>
      <c r="K84" s="1">
        <f t="shared" si="24"/>
        <v>274.98652187903366</v>
      </c>
      <c r="L84" s="1">
        <f t="shared" si="25"/>
        <v>274.98652187903366</v>
      </c>
      <c r="M84" s="1">
        <f t="shared" si="19"/>
        <v>2800.2499999999995</v>
      </c>
      <c r="N84" s="1">
        <f t="shared" si="20"/>
        <v>2800.2499999999995</v>
      </c>
    </row>
    <row r="85" spans="1:14" x14ac:dyDescent="0.25">
      <c r="A85">
        <f t="shared" si="13"/>
        <v>75</v>
      </c>
      <c r="B85" s="7">
        <f t="shared" si="14"/>
        <v>72656.941778302134</v>
      </c>
      <c r="C85" s="2">
        <v>75</v>
      </c>
      <c r="D85" s="1">
        <f t="shared" si="21"/>
        <v>72656.941778302134</v>
      </c>
      <c r="E85" s="1">
        <f t="shared" si="15"/>
        <v>72656.941778302134</v>
      </c>
      <c r="F85" s="1">
        <f t="shared" si="16"/>
        <v>828.24311675231775</v>
      </c>
      <c r="G85" s="1">
        <f t="shared" si="17"/>
        <v>828.24311675231775</v>
      </c>
      <c r="H85" s="1">
        <f t="shared" si="18"/>
        <v>828.24311675231775</v>
      </c>
      <c r="I85" s="1">
        <f t="shared" si="22"/>
        <v>1700.0059338342085</v>
      </c>
      <c r="J85" s="1">
        <f t="shared" si="23"/>
        <v>1700.0059338342085</v>
      </c>
      <c r="K85" s="1">
        <f t="shared" si="24"/>
        <v>272.00094941347334</v>
      </c>
      <c r="L85" s="1">
        <f t="shared" si="25"/>
        <v>272.00094941347334</v>
      </c>
      <c r="M85" s="1">
        <f t="shared" si="19"/>
        <v>2800.2499999999995</v>
      </c>
      <c r="N85" s="1">
        <f t="shared" si="20"/>
        <v>2800.2499999999995</v>
      </c>
    </row>
    <row r="86" spans="1:14" x14ac:dyDescent="0.25">
      <c r="A86">
        <f t="shared" si="13"/>
        <v>76</v>
      </c>
      <c r="B86" s="7">
        <f t="shared" si="14"/>
        <v>71806.472397445425</v>
      </c>
      <c r="C86" s="2">
        <v>76</v>
      </c>
      <c r="D86" s="1">
        <f t="shared" si="21"/>
        <v>71806.472397445425</v>
      </c>
      <c r="E86" s="1">
        <f t="shared" si="15"/>
        <v>71806.472397445425</v>
      </c>
      <c r="F86" s="1">
        <f t="shared" si="16"/>
        <v>850.46938085671673</v>
      </c>
      <c r="G86" s="1">
        <f t="shared" si="17"/>
        <v>850.46938085671673</v>
      </c>
      <c r="H86" s="1">
        <f t="shared" si="18"/>
        <v>850.46938085671673</v>
      </c>
      <c r="I86" s="1">
        <f t="shared" si="22"/>
        <v>1680.8453613304162</v>
      </c>
      <c r="J86" s="1">
        <f t="shared" si="23"/>
        <v>1680.8453613304162</v>
      </c>
      <c r="K86" s="1">
        <f t="shared" si="24"/>
        <v>268.93525781286661</v>
      </c>
      <c r="L86" s="1">
        <f t="shared" si="25"/>
        <v>268.93525781286661</v>
      </c>
      <c r="M86" s="1">
        <f t="shared" si="19"/>
        <v>2800.2499999999995</v>
      </c>
      <c r="N86" s="1">
        <f t="shared" si="20"/>
        <v>2800.2499999999995</v>
      </c>
    </row>
    <row r="87" spans="1:14" x14ac:dyDescent="0.25">
      <c r="A87">
        <f t="shared" si="13"/>
        <v>77</v>
      </c>
      <c r="B87" s="7">
        <f t="shared" si="14"/>
        <v>70933.180301024535</v>
      </c>
      <c r="C87" s="2">
        <v>77</v>
      </c>
      <c r="D87" s="1">
        <f t="shared" si="21"/>
        <v>70933.180301024535</v>
      </c>
      <c r="E87" s="1">
        <f t="shared" si="15"/>
        <v>70933.180301024535</v>
      </c>
      <c r="F87" s="1">
        <f t="shared" si="16"/>
        <v>873.2920964208945</v>
      </c>
      <c r="G87" s="1">
        <f t="shared" si="17"/>
        <v>873.2920964208945</v>
      </c>
      <c r="H87" s="1">
        <f t="shared" si="18"/>
        <v>873.2920964208945</v>
      </c>
      <c r="I87" s="1">
        <f t="shared" si="22"/>
        <v>1661.1706065337112</v>
      </c>
      <c r="J87" s="1">
        <f t="shared" si="23"/>
        <v>1661.1706065337112</v>
      </c>
      <c r="K87" s="1">
        <f t="shared" si="24"/>
        <v>265.78729704539381</v>
      </c>
      <c r="L87" s="1">
        <f t="shared" si="25"/>
        <v>265.78729704539381</v>
      </c>
      <c r="M87" s="1">
        <f t="shared" si="19"/>
        <v>2800.2499999999995</v>
      </c>
      <c r="N87" s="1">
        <f t="shared" si="20"/>
        <v>2800.2499999999995</v>
      </c>
    </row>
    <row r="88" spans="1:14" x14ac:dyDescent="0.25">
      <c r="A88">
        <f t="shared" si="13"/>
        <v>78</v>
      </c>
      <c r="B88" s="7">
        <f t="shared" si="14"/>
        <v>70036.453031545461</v>
      </c>
      <c r="C88" s="2">
        <v>78</v>
      </c>
      <c r="D88" s="1">
        <f t="shared" si="21"/>
        <v>70036.453031545461</v>
      </c>
      <c r="E88" s="1">
        <f t="shared" si="15"/>
        <v>70036.453031545461</v>
      </c>
      <c r="F88" s="1">
        <f t="shared" si="16"/>
        <v>896.72726947907222</v>
      </c>
      <c r="G88" s="1">
        <f t="shared" si="17"/>
        <v>896.72726947907222</v>
      </c>
      <c r="H88" s="1">
        <f t="shared" si="18"/>
        <v>896.72726947907222</v>
      </c>
      <c r="I88" s="1">
        <f t="shared" si="22"/>
        <v>1640.9678711387305</v>
      </c>
      <c r="J88" s="1">
        <f t="shared" si="23"/>
        <v>1640.9678711387305</v>
      </c>
      <c r="K88" s="1">
        <f t="shared" si="24"/>
        <v>262.55485938219687</v>
      </c>
      <c r="L88" s="1">
        <f t="shared" si="25"/>
        <v>262.55485938219687</v>
      </c>
      <c r="M88" s="1">
        <f t="shared" si="19"/>
        <v>2800.2499999999995</v>
      </c>
      <c r="N88" s="1">
        <f t="shared" si="20"/>
        <v>2800.2499999999995</v>
      </c>
    </row>
    <row r="89" spans="1:14" x14ac:dyDescent="0.25">
      <c r="A89">
        <f t="shared" si="13"/>
        <v>79</v>
      </c>
      <c r="B89" s="7">
        <f t="shared" si="14"/>
        <v>69115.661695951101</v>
      </c>
      <c r="C89" s="2">
        <v>79</v>
      </c>
      <c r="D89" s="1">
        <f t="shared" si="21"/>
        <v>69115.661695951101</v>
      </c>
      <c r="E89" s="1">
        <f t="shared" si="15"/>
        <v>69115.661695951101</v>
      </c>
      <c r="F89" s="1">
        <f t="shared" si="16"/>
        <v>920.79133559435854</v>
      </c>
      <c r="G89" s="1">
        <f t="shared" si="17"/>
        <v>920.79133559435854</v>
      </c>
      <c r="H89" s="1">
        <f t="shared" si="18"/>
        <v>920.79133559435854</v>
      </c>
      <c r="I89" s="1">
        <f t="shared" si="22"/>
        <v>1620.2229865565871</v>
      </c>
      <c r="J89" s="1">
        <f t="shared" si="23"/>
        <v>1620.2229865565871</v>
      </c>
      <c r="K89" s="1">
        <f t="shared" si="24"/>
        <v>259.23567784905396</v>
      </c>
      <c r="L89" s="1">
        <f t="shared" si="25"/>
        <v>259.23567784905396</v>
      </c>
      <c r="M89" s="1">
        <f t="shared" si="19"/>
        <v>2800.2499999999995</v>
      </c>
      <c r="N89" s="1">
        <f t="shared" si="20"/>
        <v>2800.2499999999995</v>
      </c>
    </row>
    <row r="90" spans="1:14" x14ac:dyDescent="0.25">
      <c r="A90">
        <f t="shared" si="13"/>
        <v>80</v>
      </c>
      <c r="B90" s="7">
        <f t="shared" si="14"/>
        <v>68170.160524565756</v>
      </c>
      <c r="C90" s="2">
        <v>80</v>
      </c>
      <c r="D90" s="1">
        <f t="shared" si="21"/>
        <v>68170.160524565756</v>
      </c>
      <c r="E90" s="1">
        <f t="shared" si="15"/>
        <v>68170.160524565756</v>
      </c>
      <c r="F90" s="1">
        <f t="shared" si="16"/>
        <v>945.50117138534256</v>
      </c>
      <c r="G90" s="1">
        <f t="shared" si="17"/>
        <v>945.50117138534256</v>
      </c>
      <c r="H90" s="1">
        <f t="shared" si="18"/>
        <v>945.50117138534256</v>
      </c>
      <c r="I90" s="1">
        <f t="shared" si="22"/>
        <v>1598.9214039781525</v>
      </c>
      <c r="J90" s="1">
        <f t="shared" si="23"/>
        <v>1598.9214039781525</v>
      </c>
      <c r="K90" s="1">
        <f t="shared" si="24"/>
        <v>255.82742463650442</v>
      </c>
      <c r="L90" s="1">
        <f t="shared" si="25"/>
        <v>255.82742463650442</v>
      </c>
      <c r="M90" s="1">
        <f t="shared" si="19"/>
        <v>2800.2499999999995</v>
      </c>
      <c r="N90" s="1">
        <f t="shared" si="20"/>
        <v>2800.2499999999995</v>
      </c>
    </row>
    <row r="91" spans="1:14" x14ac:dyDescent="0.25">
      <c r="A91">
        <f t="shared" si="13"/>
        <v>81</v>
      </c>
      <c r="B91" s="7">
        <f t="shared" si="14"/>
        <v>67199.286418203745</v>
      </c>
      <c r="C91" s="2">
        <v>81</v>
      </c>
      <c r="D91" s="1">
        <f t="shared" si="21"/>
        <v>67199.286418203745</v>
      </c>
      <c r="E91" s="1">
        <f t="shared" si="15"/>
        <v>67199.286418203745</v>
      </c>
      <c r="F91" s="1">
        <f t="shared" si="16"/>
        <v>970.87410636201093</v>
      </c>
      <c r="G91" s="1">
        <f t="shared" si="17"/>
        <v>970.87410636201093</v>
      </c>
      <c r="H91" s="1">
        <f t="shared" si="18"/>
        <v>970.87410636201093</v>
      </c>
      <c r="I91" s="1">
        <f t="shared" si="22"/>
        <v>1577.0481841706799</v>
      </c>
      <c r="J91" s="1">
        <f t="shared" si="23"/>
        <v>1577.0481841706799</v>
      </c>
      <c r="K91" s="1">
        <f t="shared" si="24"/>
        <v>252.32770946730878</v>
      </c>
      <c r="L91" s="1">
        <f t="shared" si="25"/>
        <v>252.32770946730878</v>
      </c>
      <c r="M91" s="1">
        <f t="shared" si="19"/>
        <v>2800.2499999999995</v>
      </c>
      <c r="N91" s="1">
        <f t="shared" si="20"/>
        <v>2800.2499999999995</v>
      </c>
    </row>
    <row r="92" spans="1:14" x14ac:dyDescent="0.25">
      <c r="A92">
        <f t="shared" si="13"/>
        <v>82</v>
      </c>
      <c r="B92" s="7">
        <f t="shared" si="14"/>
        <v>66202.358483124466</v>
      </c>
      <c r="C92" s="2">
        <v>82</v>
      </c>
      <c r="D92" s="1">
        <f t="shared" si="21"/>
        <v>66202.358483124466</v>
      </c>
      <c r="E92" s="1">
        <f t="shared" si="15"/>
        <v>66202.358483124466</v>
      </c>
      <c r="F92" s="1">
        <f t="shared" si="16"/>
        <v>996.92793507928309</v>
      </c>
      <c r="G92" s="1">
        <f t="shared" si="17"/>
        <v>996.92793507928309</v>
      </c>
      <c r="H92" s="1">
        <f t="shared" si="18"/>
        <v>996.92793507928309</v>
      </c>
      <c r="I92" s="1">
        <f t="shared" si="22"/>
        <v>1554.5879870006177</v>
      </c>
      <c r="J92" s="1">
        <f t="shared" si="23"/>
        <v>1554.5879870006177</v>
      </c>
      <c r="K92" s="1">
        <f t="shared" si="24"/>
        <v>248.73407792009883</v>
      </c>
      <c r="L92" s="1">
        <f t="shared" si="25"/>
        <v>248.73407792009883</v>
      </c>
      <c r="M92" s="1">
        <f t="shared" si="19"/>
        <v>2800.2499999999995</v>
      </c>
      <c r="N92" s="1">
        <f t="shared" si="20"/>
        <v>2800.2499999999995</v>
      </c>
    </row>
    <row r="93" spans="1:14" x14ac:dyDescent="0.25">
      <c r="A93">
        <f t="shared" si="13"/>
        <v>83</v>
      </c>
      <c r="B93" s="7">
        <f t="shared" si="14"/>
        <v>65178.677553507769</v>
      </c>
      <c r="C93" s="2">
        <v>83</v>
      </c>
      <c r="D93" s="1">
        <f t="shared" si="21"/>
        <v>65178.677553507769</v>
      </c>
      <c r="E93" s="1">
        <f t="shared" si="15"/>
        <v>65178.677553507769</v>
      </c>
      <c r="F93" s="1">
        <f t="shared" si="16"/>
        <v>1023.6809296166969</v>
      </c>
      <c r="G93" s="1">
        <f t="shared" si="17"/>
        <v>1023.6809296166969</v>
      </c>
      <c r="H93" s="1">
        <f t="shared" si="18"/>
        <v>1023.6809296166969</v>
      </c>
      <c r="I93" s="1">
        <f t="shared" si="22"/>
        <v>1531.5250606752609</v>
      </c>
      <c r="J93" s="1">
        <f t="shared" si="23"/>
        <v>1531.5250606752609</v>
      </c>
      <c r="K93" s="1">
        <f t="shared" si="24"/>
        <v>245.04400970804176</v>
      </c>
      <c r="L93" s="1">
        <f t="shared" si="25"/>
        <v>245.04400970804176</v>
      </c>
      <c r="M93" s="1">
        <f t="shared" si="19"/>
        <v>2800.2499999999995</v>
      </c>
      <c r="N93" s="1">
        <f t="shared" si="20"/>
        <v>2800.2499999999995</v>
      </c>
    </row>
    <row r="94" spans="1:14" x14ac:dyDescent="0.25">
      <c r="A94">
        <f t="shared" si="13"/>
        <v>84</v>
      </c>
      <c r="B94" s="7">
        <f t="shared" si="14"/>
        <v>64127.525701114784</v>
      </c>
      <c r="C94" s="2">
        <v>84</v>
      </c>
      <c r="D94" s="1">
        <f t="shared" si="21"/>
        <v>64127.525701114784</v>
      </c>
      <c r="E94" s="1">
        <f t="shared" si="15"/>
        <v>64127.525701114784</v>
      </c>
      <c r="F94" s="1">
        <f t="shared" si="16"/>
        <v>1051.1518523929878</v>
      </c>
      <c r="G94" s="1">
        <f t="shared" si="17"/>
        <v>1051.1518523929878</v>
      </c>
      <c r="H94" s="1">
        <f t="shared" si="18"/>
        <v>1051.1518523929878</v>
      </c>
      <c r="I94" s="1">
        <f t="shared" si="22"/>
        <v>1507.8432306956997</v>
      </c>
      <c r="J94" s="1">
        <f t="shared" si="23"/>
        <v>1507.8432306956997</v>
      </c>
      <c r="K94" s="1">
        <f t="shared" si="24"/>
        <v>241.25491691131197</v>
      </c>
      <c r="L94" s="1">
        <f t="shared" si="25"/>
        <v>241.25491691131197</v>
      </c>
      <c r="M94" s="1">
        <f t="shared" si="19"/>
        <v>2800.2499999999995</v>
      </c>
      <c r="N94" s="1">
        <f t="shared" si="20"/>
        <v>2800.2499999999995</v>
      </c>
    </row>
    <row r="95" spans="1:14" x14ac:dyDescent="0.25">
      <c r="A95">
        <f t="shared" si="13"/>
        <v>85</v>
      </c>
      <c r="B95" s="7">
        <f t="shared" si="14"/>
        <v>63048.165731790228</v>
      </c>
      <c r="C95" s="2">
        <v>85</v>
      </c>
      <c r="D95" s="1">
        <f t="shared" si="21"/>
        <v>63048.165731790228</v>
      </c>
      <c r="E95" s="1">
        <f t="shared" si="15"/>
        <v>63048.165731790228</v>
      </c>
      <c r="F95" s="1">
        <f t="shared" si="16"/>
        <v>1079.3599693245549</v>
      </c>
      <c r="G95" s="1">
        <f t="shared" si="17"/>
        <v>1079.3599693245549</v>
      </c>
      <c r="H95" s="1">
        <f t="shared" si="18"/>
        <v>1079.3599693245549</v>
      </c>
      <c r="I95" s="1">
        <f t="shared" si="22"/>
        <v>1483.5258885133144</v>
      </c>
      <c r="J95" s="1">
        <f t="shared" si="23"/>
        <v>1483.5258885133144</v>
      </c>
      <c r="K95" s="1">
        <f t="shared" si="24"/>
        <v>237.36414216213029</v>
      </c>
      <c r="L95" s="1">
        <f t="shared" si="25"/>
        <v>237.36414216213029</v>
      </c>
      <c r="M95" s="1">
        <f t="shared" si="19"/>
        <v>2800.2499999999995</v>
      </c>
      <c r="N95" s="1">
        <f t="shared" si="20"/>
        <v>2800.2499999999995</v>
      </c>
    </row>
    <row r="96" spans="1:14" x14ac:dyDescent="0.25">
      <c r="A96">
        <f t="shared" si="13"/>
        <v>86</v>
      </c>
      <c r="B96" s="7">
        <f t="shared" si="14"/>
        <v>61939.840668453187</v>
      </c>
      <c r="C96" s="2">
        <v>86</v>
      </c>
      <c r="D96" s="1">
        <f t="shared" si="21"/>
        <v>61939.840668453187</v>
      </c>
      <c r="E96" s="1">
        <f t="shared" si="15"/>
        <v>61939.840668453187</v>
      </c>
      <c r="F96" s="1">
        <f t="shared" si="16"/>
        <v>1108.3250633370392</v>
      </c>
      <c r="G96" s="1">
        <f t="shared" si="17"/>
        <v>1108.3250633370392</v>
      </c>
      <c r="H96" s="1">
        <f t="shared" si="18"/>
        <v>1108.3250633370392</v>
      </c>
      <c r="I96" s="1">
        <f t="shared" si="22"/>
        <v>1458.5559798818624</v>
      </c>
      <c r="J96" s="1">
        <f t="shared" si="23"/>
        <v>1458.5559798818624</v>
      </c>
      <c r="K96" s="1">
        <f t="shared" si="24"/>
        <v>233.36895678109798</v>
      </c>
      <c r="L96" s="1">
        <f t="shared" si="25"/>
        <v>233.36895678109798</v>
      </c>
      <c r="M96" s="1">
        <f t="shared" si="19"/>
        <v>2800.2499999999995</v>
      </c>
      <c r="N96" s="1">
        <f t="shared" si="20"/>
        <v>2800.2499999999995</v>
      </c>
    </row>
    <row r="97" spans="1:14" x14ac:dyDescent="0.25">
      <c r="A97">
        <f t="shared" si="13"/>
        <v>87</v>
      </c>
      <c r="B97" s="7">
        <f t="shared" si="14"/>
        <v>60801.773220213698</v>
      </c>
      <c r="C97" s="2">
        <v>87</v>
      </c>
      <c r="D97" s="1">
        <f t="shared" si="21"/>
        <v>60801.773220213698</v>
      </c>
      <c r="E97" s="1">
        <f t="shared" si="15"/>
        <v>60801.773220213698</v>
      </c>
      <c r="F97" s="1">
        <f t="shared" si="16"/>
        <v>1138.0674482394911</v>
      </c>
      <c r="G97" s="1">
        <f t="shared" si="17"/>
        <v>1138.0674482394911</v>
      </c>
      <c r="H97" s="1">
        <f t="shared" si="18"/>
        <v>1138.0674482394911</v>
      </c>
      <c r="I97" s="1">
        <f t="shared" si="22"/>
        <v>1432.91599289699</v>
      </c>
      <c r="J97" s="1">
        <f t="shared" si="23"/>
        <v>1432.91599289699</v>
      </c>
      <c r="K97" s="1">
        <f t="shared" si="24"/>
        <v>229.26655886351841</v>
      </c>
      <c r="L97" s="1">
        <f t="shared" si="25"/>
        <v>229.26655886351841</v>
      </c>
      <c r="M97" s="1">
        <f t="shared" si="19"/>
        <v>2800.2499999999995</v>
      </c>
      <c r="N97" s="1">
        <f t="shared" si="20"/>
        <v>2800.2499999999995</v>
      </c>
    </row>
    <row r="98" spans="1:14" x14ac:dyDescent="0.25">
      <c r="A98">
        <f t="shared" si="13"/>
        <v>88</v>
      </c>
      <c r="B98" s="7">
        <f t="shared" si="14"/>
        <v>59633.165237242836</v>
      </c>
      <c r="C98" s="2">
        <v>88</v>
      </c>
      <c r="D98" s="1">
        <f t="shared" si="21"/>
        <v>59633.165237242836</v>
      </c>
      <c r="E98" s="1">
        <f t="shared" si="15"/>
        <v>59633.165237242836</v>
      </c>
      <c r="F98" s="1">
        <f t="shared" si="16"/>
        <v>1168.607982970859</v>
      </c>
      <c r="G98" s="1">
        <f t="shared" si="17"/>
        <v>1168.607982970859</v>
      </c>
      <c r="H98" s="1">
        <f t="shared" si="18"/>
        <v>1168.607982970859</v>
      </c>
      <c r="I98" s="1">
        <f t="shared" si="22"/>
        <v>1406.5879457147764</v>
      </c>
      <c r="J98" s="1">
        <f t="shared" si="23"/>
        <v>1406.5879457147764</v>
      </c>
      <c r="K98" s="1">
        <f t="shared" si="24"/>
        <v>225.05407131436422</v>
      </c>
      <c r="L98" s="1">
        <f t="shared" si="25"/>
        <v>225.05407131436422</v>
      </c>
      <c r="M98" s="1">
        <f t="shared" si="19"/>
        <v>2800.2499999999995</v>
      </c>
      <c r="N98" s="1">
        <f t="shared" si="20"/>
        <v>2800.2499999999995</v>
      </c>
    </row>
    <row r="99" spans="1:14" x14ac:dyDescent="0.25">
      <c r="A99">
        <f t="shared" si="13"/>
        <v>89</v>
      </c>
      <c r="B99" s="7">
        <f t="shared" si="14"/>
        <v>58433.19715101405</v>
      </c>
      <c r="C99" s="2">
        <v>89</v>
      </c>
      <c r="D99" s="1">
        <f t="shared" si="21"/>
        <v>58433.19715101405</v>
      </c>
      <c r="E99" s="1">
        <f t="shared" si="15"/>
        <v>58433.19715101405</v>
      </c>
      <c r="F99" s="1">
        <f t="shared" si="16"/>
        <v>1199.9680862287855</v>
      </c>
      <c r="G99" s="1">
        <f t="shared" si="17"/>
        <v>1199.9680862287855</v>
      </c>
      <c r="H99" s="1">
        <f t="shared" si="18"/>
        <v>1199.9680862287855</v>
      </c>
      <c r="I99" s="1">
        <f t="shared" si="22"/>
        <v>1379.5533739407017</v>
      </c>
      <c r="J99" s="1">
        <f t="shared" si="23"/>
        <v>1379.5533739407017</v>
      </c>
      <c r="K99" s="1">
        <f t="shared" si="24"/>
        <v>220.72853983051229</v>
      </c>
      <c r="L99" s="1">
        <f t="shared" si="25"/>
        <v>220.72853983051229</v>
      </c>
      <c r="M99" s="1">
        <f t="shared" si="19"/>
        <v>2800.2499999999995</v>
      </c>
      <c r="N99" s="1">
        <f t="shared" si="20"/>
        <v>2800.2499999999995</v>
      </c>
    </row>
    <row r="100" spans="1:14" x14ac:dyDescent="0.25">
      <c r="A100">
        <f t="shared" si="13"/>
        <v>90</v>
      </c>
      <c r="B100" s="7">
        <f t="shared" si="14"/>
        <v>57201.027399523075</v>
      </c>
      <c r="C100" s="2">
        <v>90</v>
      </c>
      <c r="D100" s="1">
        <f t="shared" si="21"/>
        <v>57201.027399523075</v>
      </c>
      <c r="E100" s="1">
        <f t="shared" si="15"/>
        <v>57201.027399523075</v>
      </c>
      <c r="F100" s="1">
        <f t="shared" si="16"/>
        <v>1232.1697514909758</v>
      </c>
      <c r="G100" s="1">
        <f t="shared" si="17"/>
        <v>1232.1697514909758</v>
      </c>
      <c r="H100" s="1">
        <f t="shared" si="18"/>
        <v>1232.1697514909758</v>
      </c>
      <c r="I100" s="1">
        <f t="shared" si="22"/>
        <v>1351.7933176801928</v>
      </c>
      <c r="J100" s="1">
        <f t="shared" si="23"/>
        <v>1351.7933176801928</v>
      </c>
      <c r="K100" s="1">
        <f t="shared" si="24"/>
        <v>216.28693082883086</v>
      </c>
      <c r="L100" s="1">
        <f t="shared" si="25"/>
        <v>216.28693082883086</v>
      </c>
      <c r="M100" s="1">
        <f t="shared" si="19"/>
        <v>2800.2499999999995</v>
      </c>
      <c r="N100" s="1">
        <f t="shared" si="20"/>
        <v>2800.2499999999995</v>
      </c>
    </row>
    <row r="101" spans="1:14" x14ac:dyDescent="0.25">
      <c r="A101">
        <f t="shared" si="13"/>
        <v>91</v>
      </c>
      <c r="B101" s="7">
        <f t="shared" si="14"/>
        <v>55935.791837083401</v>
      </c>
      <c r="C101" s="2">
        <v>91</v>
      </c>
      <c r="D101" s="1">
        <f t="shared" si="21"/>
        <v>55935.791837083401</v>
      </c>
      <c r="E101" s="1">
        <f t="shared" si="15"/>
        <v>55935.791837083401</v>
      </c>
      <c r="F101" s="1">
        <f t="shared" si="16"/>
        <v>1265.2355624396712</v>
      </c>
      <c r="G101" s="1">
        <f t="shared" si="17"/>
        <v>1265.2355624396712</v>
      </c>
      <c r="H101" s="1">
        <f t="shared" si="18"/>
        <v>1265.2355624396712</v>
      </c>
      <c r="I101" s="1">
        <f t="shared" si="22"/>
        <v>1323.2883082416624</v>
      </c>
      <c r="J101" s="1">
        <f t="shared" si="23"/>
        <v>1323.2883082416624</v>
      </c>
      <c r="K101" s="1">
        <f t="shared" si="24"/>
        <v>211.72612931866598</v>
      </c>
      <c r="L101" s="1">
        <f t="shared" si="25"/>
        <v>211.72612931866598</v>
      </c>
      <c r="M101" s="1">
        <f t="shared" si="19"/>
        <v>2800.2499999999995</v>
      </c>
      <c r="N101" s="1">
        <f t="shared" si="20"/>
        <v>2800.2499999999995</v>
      </c>
    </row>
    <row r="102" spans="1:14" x14ac:dyDescent="0.25">
      <c r="A102">
        <f t="shared" si="13"/>
        <v>92</v>
      </c>
      <c r="B102" s="7">
        <f t="shared" si="14"/>
        <v>54636.603128283357</v>
      </c>
      <c r="C102" s="2">
        <v>92</v>
      </c>
      <c r="D102" s="1">
        <f t="shared" si="21"/>
        <v>54636.603128283357</v>
      </c>
      <c r="E102" s="1">
        <f t="shared" si="15"/>
        <v>54636.603128283357</v>
      </c>
      <c r="F102" s="1">
        <f t="shared" si="16"/>
        <v>1299.1887088000433</v>
      </c>
      <c r="G102" s="1">
        <f t="shared" si="17"/>
        <v>1299.1887088000433</v>
      </c>
      <c r="H102" s="1">
        <f t="shared" si="18"/>
        <v>1299.1887088000433</v>
      </c>
      <c r="I102" s="1">
        <f t="shared" si="22"/>
        <v>1294.018354482721</v>
      </c>
      <c r="J102" s="1">
        <f t="shared" si="23"/>
        <v>1294.018354482721</v>
      </c>
      <c r="K102" s="1">
        <f t="shared" si="24"/>
        <v>207.04293671723536</v>
      </c>
      <c r="L102" s="1">
        <f t="shared" si="25"/>
        <v>207.04293671723536</v>
      </c>
      <c r="M102" s="1">
        <f t="shared" si="19"/>
        <v>2800.2499999999995</v>
      </c>
      <c r="N102" s="1">
        <f t="shared" si="20"/>
        <v>2800.2499999999995</v>
      </c>
    </row>
    <row r="103" spans="1:14" x14ac:dyDescent="0.25">
      <c r="A103">
        <f t="shared" si="13"/>
        <v>93</v>
      </c>
      <c r="B103" s="7">
        <f t="shared" si="14"/>
        <v>53302.550125679736</v>
      </c>
      <c r="C103" s="2">
        <v>93</v>
      </c>
      <c r="D103" s="1">
        <f t="shared" si="21"/>
        <v>53302.550125679736</v>
      </c>
      <c r="E103" s="1">
        <f t="shared" si="15"/>
        <v>53302.550125679736</v>
      </c>
      <c r="F103" s="1">
        <f t="shared" si="16"/>
        <v>1334.0530026036201</v>
      </c>
      <c r="G103" s="1">
        <f t="shared" si="17"/>
        <v>1334.0530026036201</v>
      </c>
      <c r="H103" s="1">
        <f t="shared" si="18"/>
        <v>1334.0530026036201</v>
      </c>
      <c r="I103" s="1">
        <f t="shared" si="22"/>
        <v>1263.9629287899822</v>
      </c>
      <c r="J103" s="1">
        <f t="shared" si="23"/>
        <v>1263.9629287899822</v>
      </c>
      <c r="K103" s="1">
        <f t="shared" si="24"/>
        <v>202.23406860639716</v>
      </c>
      <c r="L103" s="1">
        <f t="shared" si="25"/>
        <v>202.23406860639716</v>
      </c>
      <c r="M103" s="1">
        <f t="shared" si="19"/>
        <v>2800.2499999999995</v>
      </c>
      <c r="N103" s="1">
        <f t="shared" si="20"/>
        <v>2800.2499999999995</v>
      </c>
    </row>
    <row r="104" spans="1:14" x14ac:dyDescent="0.25">
      <c r="A104">
        <f t="shared" si="13"/>
        <v>94</v>
      </c>
      <c r="B104" s="7">
        <f t="shared" si="14"/>
        <v>51932.697230791586</v>
      </c>
      <c r="C104" s="2">
        <v>94</v>
      </c>
      <c r="D104" s="1">
        <f t="shared" si="21"/>
        <v>51932.697230791586</v>
      </c>
      <c r="E104" s="1">
        <f t="shared" si="15"/>
        <v>51932.697230791586</v>
      </c>
      <c r="F104" s="1">
        <f t="shared" si="16"/>
        <v>1369.8528948881483</v>
      </c>
      <c r="G104" s="1">
        <f t="shared" si="17"/>
        <v>1369.8528948881483</v>
      </c>
      <c r="H104" s="1">
        <f t="shared" si="18"/>
        <v>1369.8528948881483</v>
      </c>
      <c r="I104" s="1">
        <f t="shared" si="22"/>
        <v>1233.1009526826303</v>
      </c>
      <c r="J104" s="1">
        <f t="shared" si="23"/>
        <v>1233.1009526826303</v>
      </c>
      <c r="K104" s="1">
        <f t="shared" si="24"/>
        <v>197.29615242922085</v>
      </c>
      <c r="L104" s="1">
        <f t="shared" si="25"/>
        <v>197.29615242922085</v>
      </c>
      <c r="M104" s="1">
        <f t="shared" si="19"/>
        <v>2800.2499999999995</v>
      </c>
      <c r="N104" s="1">
        <f t="shared" si="20"/>
        <v>2800.2499999999995</v>
      </c>
    </row>
    <row r="105" spans="1:14" x14ac:dyDescent="0.25">
      <c r="A105">
        <f t="shared" si="13"/>
        <v>95</v>
      </c>
      <c r="B105" s="7">
        <f t="shared" si="14"/>
        <v>50526.083737945984</v>
      </c>
      <c r="C105" s="2">
        <v>95</v>
      </c>
      <c r="D105" s="1">
        <f t="shared" si="21"/>
        <v>50526.083737945984</v>
      </c>
      <c r="E105" s="1">
        <f t="shared" si="15"/>
        <v>50526.083737945984</v>
      </c>
      <c r="F105" s="1">
        <f t="shared" si="16"/>
        <v>1406.6134928456015</v>
      </c>
      <c r="G105" s="1">
        <f t="shared" si="17"/>
        <v>1406.6134928456015</v>
      </c>
      <c r="H105" s="1">
        <f t="shared" si="18"/>
        <v>1406.6134928456015</v>
      </c>
      <c r="I105" s="1">
        <f t="shared" si="22"/>
        <v>1201.4107820296535</v>
      </c>
      <c r="J105" s="1">
        <f t="shared" si="23"/>
        <v>1201.4107820296535</v>
      </c>
      <c r="K105" s="1">
        <f t="shared" si="24"/>
        <v>192.22572512474457</v>
      </c>
      <c r="L105" s="1">
        <f t="shared" si="25"/>
        <v>192.22572512474457</v>
      </c>
      <c r="M105" s="1">
        <f t="shared" si="19"/>
        <v>2800.2499999999995</v>
      </c>
      <c r="N105" s="1">
        <f t="shared" si="20"/>
        <v>2800.2499999999995</v>
      </c>
    </row>
    <row r="106" spans="1:14" x14ac:dyDescent="0.25">
      <c r="A106">
        <f t="shared" si="13"/>
        <v>96</v>
      </c>
      <c r="B106" s="7">
        <f t="shared" si="14"/>
        <v>49081.723160515619</v>
      </c>
      <c r="C106" s="2">
        <v>96</v>
      </c>
      <c r="D106" s="1">
        <f t="shared" si="21"/>
        <v>49081.723160515619</v>
      </c>
      <c r="E106" s="1">
        <f t="shared" si="15"/>
        <v>49081.723160515619</v>
      </c>
      <c r="F106" s="1">
        <f t="shared" si="16"/>
        <v>1444.3605774303644</v>
      </c>
      <c r="G106" s="1">
        <f t="shared" si="17"/>
        <v>1444.3605774303644</v>
      </c>
      <c r="H106" s="1">
        <f t="shared" si="18"/>
        <v>1444.3605774303644</v>
      </c>
      <c r="I106" s="1">
        <f t="shared" si="22"/>
        <v>1168.870191870375</v>
      </c>
      <c r="J106" s="1">
        <f t="shared" si="23"/>
        <v>1168.870191870375</v>
      </c>
      <c r="K106" s="1">
        <f t="shared" si="24"/>
        <v>187.01923069926002</v>
      </c>
      <c r="L106" s="1">
        <f t="shared" si="25"/>
        <v>187.01923069926002</v>
      </c>
      <c r="M106" s="1">
        <f t="shared" si="19"/>
        <v>2800.2499999999995</v>
      </c>
      <c r="N106" s="1">
        <f t="shared" si="20"/>
        <v>2800.2499999999995</v>
      </c>
    </row>
    <row r="107" spans="1:14" x14ac:dyDescent="0.25">
      <c r="A107">
        <f t="shared" si="13"/>
        <v>97</v>
      </c>
      <c r="B107" s="7">
        <f t="shared" si="14"/>
        <v>47598.602539075677</v>
      </c>
      <c r="C107" s="2">
        <v>97</v>
      </c>
      <c r="D107" s="1">
        <f t="shared" si="21"/>
        <v>47598.602539075677</v>
      </c>
      <c r="E107" s="1">
        <f t="shared" si="15"/>
        <v>47598.602539075677</v>
      </c>
      <c r="F107" s="1">
        <f t="shared" si="16"/>
        <v>1483.1206214399426</v>
      </c>
      <c r="G107" s="1">
        <f t="shared" si="17"/>
        <v>1483.1206214399426</v>
      </c>
      <c r="H107" s="1">
        <f t="shared" si="18"/>
        <v>1483.1206214399426</v>
      </c>
      <c r="I107" s="1">
        <f t="shared" si="22"/>
        <v>1135.4563608276353</v>
      </c>
      <c r="J107" s="1">
        <f t="shared" si="23"/>
        <v>1135.4563608276353</v>
      </c>
      <c r="K107" s="1">
        <f t="shared" si="24"/>
        <v>181.67301773242164</v>
      </c>
      <c r="L107" s="1">
        <f t="shared" si="25"/>
        <v>181.67301773242164</v>
      </c>
      <c r="M107" s="1">
        <f t="shared" si="19"/>
        <v>2800.2499999999995</v>
      </c>
      <c r="N107" s="1">
        <f t="shared" si="20"/>
        <v>2800.2499999999995</v>
      </c>
    </row>
    <row r="108" spans="1:14" x14ac:dyDescent="0.25">
      <c r="A108">
        <f t="shared" si="13"/>
        <v>98</v>
      </c>
      <c r="B108" s="7">
        <f t="shared" si="14"/>
        <v>46075.681730994809</v>
      </c>
      <c r="C108" s="2">
        <v>98</v>
      </c>
      <c r="D108" s="1">
        <f t="shared" si="21"/>
        <v>46075.681730994809</v>
      </c>
      <c r="E108" s="1">
        <f t="shared" si="15"/>
        <v>46075.681730994809</v>
      </c>
      <c r="F108" s="1">
        <f t="shared" si="16"/>
        <v>1522.9208080808687</v>
      </c>
      <c r="G108" s="1">
        <f t="shared" si="17"/>
        <v>1522.9208080808687</v>
      </c>
      <c r="H108" s="1">
        <f t="shared" si="18"/>
        <v>1522.9208080808687</v>
      </c>
      <c r="I108" s="1">
        <f t="shared" si="22"/>
        <v>1101.145855102699</v>
      </c>
      <c r="J108" s="1">
        <f t="shared" si="23"/>
        <v>1101.145855102699</v>
      </c>
      <c r="K108" s="1">
        <f t="shared" si="24"/>
        <v>176.18333681643185</v>
      </c>
      <c r="L108" s="1">
        <f t="shared" si="25"/>
        <v>176.18333681643185</v>
      </c>
      <c r="M108" s="1">
        <f t="shared" si="19"/>
        <v>2800.2499999999995</v>
      </c>
      <c r="N108" s="1">
        <f t="shared" si="20"/>
        <v>2800.2499999999995</v>
      </c>
    </row>
    <row r="109" spans="1:14" x14ac:dyDescent="0.25">
      <c r="A109">
        <f t="shared" si="13"/>
        <v>99</v>
      </c>
      <c r="B109" s="7">
        <f t="shared" si="14"/>
        <v>44511.892680961966</v>
      </c>
      <c r="C109" s="2">
        <v>99</v>
      </c>
      <c r="D109" s="1">
        <f t="shared" si="21"/>
        <v>44511.892680961966</v>
      </c>
      <c r="E109" s="1">
        <f t="shared" si="15"/>
        <v>44511.892680961966</v>
      </c>
      <c r="F109" s="1">
        <f t="shared" si="16"/>
        <v>1563.7890500328422</v>
      </c>
      <c r="G109" s="1">
        <f t="shared" si="17"/>
        <v>1563.7890500328422</v>
      </c>
      <c r="H109" s="1">
        <f t="shared" si="18"/>
        <v>1563.7890500328422</v>
      </c>
      <c r="I109" s="1">
        <f t="shared" si="22"/>
        <v>1065.9146120406529</v>
      </c>
      <c r="J109" s="1">
        <f t="shared" si="23"/>
        <v>1065.9146120406529</v>
      </c>
      <c r="K109" s="1">
        <f t="shared" si="24"/>
        <v>170.54633792650446</v>
      </c>
      <c r="L109" s="1">
        <f t="shared" si="25"/>
        <v>170.54633792650446</v>
      </c>
      <c r="M109" s="1">
        <f t="shared" si="19"/>
        <v>2800.2499999999995</v>
      </c>
      <c r="N109" s="1">
        <f t="shared" si="20"/>
        <v>2800.2499999999995</v>
      </c>
    </row>
    <row r="110" spans="1:14" x14ac:dyDescent="0.25">
      <c r="A110">
        <f t="shared" si="13"/>
        <v>100</v>
      </c>
      <c r="B110" s="7">
        <f t="shared" si="14"/>
        <v>42906.138671937508</v>
      </c>
      <c r="C110" s="2">
        <v>100</v>
      </c>
      <c r="D110" s="1">
        <f t="shared" si="21"/>
        <v>42906.138671937508</v>
      </c>
      <c r="E110" s="1">
        <f t="shared" si="15"/>
        <v>42906.138671937508</v>
      </c>
      <c r="F110" s="1">
        <f t="shared" si="16"/>
        <v>1605.7540090244561</v>
      </c>
      <c r="G110" s="1">
        <f t="shared" si="17"/>
        <v>1605.7540090244561</v>
      </c>
      <c r="H110" s="1">
        <f t="shared" si="18"/>
        <v>1605.7540090244561</v>
      </c>
      <c r="I110" s="1">
        <f t="shared" si="22"/>
        <v>1029.7379232547789</v>
      </c>
      <c r="J110" s="1">
        <f t="shared" si="23"/>
        <v>1029.7379232547789</v>
      </c>
      <c r="K110" s="1">
        <f t="shared" si="24"/>
        <v>164.75806772076464</v>
      </c>
      <c r="L110" s="1">
        <f t="shared" si="25"/>
        <v>164.75806772076464</v>
      </c>
      <c r="M110" s="1">
        <f t="shared" si="19"/>
        <v>2800.2499999999995</v>
      </c>
      <c r="N110" s="1">
        <f t="shared" si="20"/>
        <v>2800.2499999999995</v>
      </c>
    </row>
    <row r="111" spans="1:14" x14ac:dyDescent="0.25">
      <c r="A111">
        <f t="shared" si="13"/>
        <v>101</v>
      </c>
      <c r="B111" s="7">
        <f t="shared" si="14"/>
        <v>41257.293556003257</v>
      </c>
      <c r="C111" s="2">
        <v>101</v>
      </c>
      <c r="D111" s="1">
        <f t="shared" si="21"/>
        <v>41257.293556003257</v>
      </c>
      <c r="E111" s="1">
        <f t="shared" si="15"/>
        <v>41257.293556003257</v>
      </c>
      <c r="F111" s="1">
        <f t="shared" si="16"/>
        <v>1648.8451159342505</v>
      </c>
      <c r="G111" s="1">
        <f t="shared" si="17"/>
        <v>1648.8451159342505</v>
      </c>
      <c r="H111" s="1">
        <f t="shared" si="18"/>
        <v>1648.8451159342505</v>
      </c>
      <c r="I111" s="1">
        <f t="shared" si="22"/>
        <v>992.59041729805961</v>
      </c>
      <c r="J111" s="1">
        <f t="shared" si="23"/>
        <v>992.59041729805961</v>
      </c>
      <c r="K111" s="1">
        <f t="shared" si="24"/>
        <v>158.81446676768954</v>
      </c>
      <c r="L111" s="1">
        <f t="shared" si="25"/>
        <v>158.81446676768954</v>
      </c>
      <c r="M111" s="1">
        <f t="shared" si="19"/>
        <v>2800.2499999999995</v>
      </c>
      <c r="N111" s="1">
        <f t="shared" si="20"/>
        <v>2800.2499999999995</v>
      </c>
    </row>
    <row r="112" spans="1:14" x14ac:dyDescent="0.25">
      <c r="A112">
        <f t="shared" si="13"/>
        <v>102</v>
      </c>
      <c r="B112" s="7">
        <f t="shared" si="14"/>
        <v>39564.200964572068</v>
      </c>
      <c r="C112" s="2">
        <v>102</v>
      </c>
      <c r="D112" s="1">
        <f t="shared" si="21"/>
        <v>39564.200964572068</v>
      </c>
      <c r="E112" s="1">
        <f t="shared" si="15"/>
        <v>39564.200964572068</v>
      </c>
      <c r="F112" s="1">
        <f t="shared" si="16"/>
        <v>1693.0925914311856</v>
      </c>
      <c r="G112" s="1">
        <f t="shared" si="17"/>
        <v>1693.0925914311856</v>
      </c>
      <c r="H112" s="1">
        <f t="shared" si="18"/>
        <v>1693.0925914311856</v>
      </c>
      <c r="I112" s="1">
        <f t="shared" si="22"/>
        <v>954.44604186966728</v>
      </c>
      <c r="J112" s="1">
        <f t="shared" si="23"/>
        <v>954.44604186966728</v>
      </c>
      <c r="K112" s="1">
        <f t="shared" si="24"/>
        <v>152.71136669914677</v>
      </c>
      <c r="L112" s="1">
        <f t="shared" si="25"/>
        <v>152.71136669914677</v>
      </c>
      <c r="M112" s="1">
        <f t="shared" si="19"/>
        <v>2800.2499999999995</v>
      </c>
      <c r="N112" s="1">
        <f t="shared" si="20"/>
        <v>2800.2499999999995</v>
      </c>
    </row>
    <row r="113" spans="1:14" x14ac:dyDescent="0.25">
      <c r="A113">
        <f t="shared" si="13"/>
        <v>103</v>
      </c>
      <c r="B113" s="7">
        <f t="shared" si="14"/>
        <v>37825.673497403055</v>
      </c>
      <c r="C113" s="2">
        <v>103</v>
      </c>
      <c r="D113" s="1">
        <f t="shared" si="21"/>
        <v>37825.673497403055</v>
      </c>
      <c r="E113" s="1">
        <f t="shared" si="15"/>
        <v>37825.673497403055</v>
      </c>
      <c r="F113" s="1">
        <f t="shared" si="16"/>
        <v>1738.5274671690113</v>
      </c>
      <c r="G113" s="1">
        <f t="shared" si="17"/>
        <v>1738.5274671690113</v>
      </c>
      <c r="H113" s="1">
        <f t="shared" si="18"/>
        <v>1738.5274671690113</v>
      </c>
      <c r="I113" s="1">
        <f t="shared" si="22"/>
        <v>915.27804554395539</v>
      </c>
      <c r="J113" s="1">
        <f t="shared" si="23"/>
        <v>915.27804554395539</v>
      </c>
      <c r="K113" s="1">
        <f t="shared" si="24"/>
        <v>146.44448728703287</v>
      </c>
      <c r="L113" s="1">
        <f t="shared" si="25"/>
        <v>146.44448728703287</v>
      </c>
      <c r="M113" s="1">
        <f t="shared" si="19"/>
        <v>2800.2499999999995</v>
      </c>
      <c r="N113" s="1">
        <f t="shared" si="20"/>
        <v>2800.2499999999995</v>
      </c>
    </row>
    <row r="114" spans="1:14" x14ac:dyDescent="0.25">
      <c r="A114">
        <f t="shared" si="13"/>
        <v>104</v>
      </c>
      <c r="B114" s="7">
        <f t="shared" si="14"/>
        <v>36040.491889853656</v>
      </c>
      <c r="C114" s="2">
        <v>104</v>
      </c>
      <c r="D114" s="1">
        <f t="shared" si="21"/>
        <v>36040.491889853656</v>
      </c>
      <c r="E114" s="1">
        <f t="shared" si="15"/>
        <v>36040.491889853656</v>
      </c>
      <c r="F114" s="1">
        <f t="shared" si="16"/>
        <v>1785.1816075493966</v>
      </c>
      <c r="G114" s="1">
        <f t="shared" si="17"/>
        <v>1785.1816075493966</v>
      </c>
      <c r="H114" s="1">
        <f t="shared" si="18"/>
        <v>1785.1816075493966</v>
      </c>
      <c r="I114" s="1">
        <f t="shared" si="22"/>
        <v>875.05895900914027</v>
      </c>
      <c r="J114" s="1">
        <f t="shared" si="23"/>
        <v>875.05895900914027</v>
      </c>
      <c r="K114" s="1">
        <f t="shared" si="24"/>
        <v>140.00943344146245</v>
      </c>
      <c r="L114" s="1">
        <f t="shared" si="25"/>
        <v>140.00943344146245</v>
      </c>
      <c r="M114" s="1">
        <f t="shared" si="19"/>
        <v>2800.2499999999995</v>
      </c>
      <c r="N114" s="1">
        <f t="shared" si="20"/>
        <v>2800.2499999999995</v>
      </c>
    </row>
    <row r="115" spans="1:14" x14ac:dyDescent="0.25">
      <c r="A115">
        <f t="shared" si="13"/>
        <v>105</v>
      </c>
      <c r="B115" s="7">
        <f t="shared" si="14"/>
        <v>34207.404157784571</v>
      </c>
      <c r="C115" s="2">
        <v>105</v>
      </c>
      <c r="D115" s="1">
        <f t="shared" si="21"/>
        <v>34207.404157784571</v>
      </c>
      <c r="E115" s="1">
        <f t="shared" si="15"/>
        <v>34207.404157784571</v>
      </c>
      <c r="F115" s="1">
        <f t="shared" si="16"/>
        <v>1833.087732069082</v>
      </c>
      <c r="G115" s="1">
        <f t="shared" si="17"/>
        <v>1833.087732069082</v>
      </c>
      <c r="H115" s="1">
        <f t="shared" si="18"/>
        <v>1833.087732069082</v>
      </c>
      <c r="I115" s="1">
        <f t="shared" si="22"/>
        <v>833.76057580251506</v>
      </c>
      <c r="J115" s="1">
        <f t="shared" si="23"/>
        <v>833.76057580251506</v>
      </c>
      <c r="K115" s="1">
        <f t="shared" si="24"/>
        <v>133.4016921284024</v>
      </c>
      <c r="L115" s="1">
        <f t="shared" si="25"/>
        <v>133.4016921284024</v>
      </c>
      <c r="M115" s="1">
        <f t="shared" si="19"/>
        <v>2800.2499999999995</v>
      </c>
      <c r="N115" s="1">
        <f t="shared" si="20"/>
        <v>2800.2499999999995</v>
      </c>
    </row>
    <row r="116" spans="1:14" x14ac:dyDescent="0.25">
      <c r="A116">
        <f t="shared" si="13"/>
        <v>106</v>
      </c>
      <c r="B116" s="7">
        <f t="shared" si="14"/>
        <v>32325.124719517844</v>
      </c>
      <c r="C116" s="2">
        <v>106</v>
      </c>
      <c r="D116" s="1">
        <f t="shared" si="21"/>
        <v>32325.124719517844</v>
      </c>
      <c r="E116" s="1">
        <f t="shared" si="15"/>
        <v>32325.124719517844</v>
      </c>
      <c r="F116" s="1">
        <f t="shared" si="16"/>
        <v>1882.2794382667269</v>
      </c>
      <c r="G116" s="1">
        <f t="shared" si="17"/>
        <v>1882.2794382667269</v>
      </c>
      <c r="H116" s="1">
        <f t="shared" si="18"/>
        <v>1882.2794382667269</v>
      </c>
      <c r="I116" s="1">
        <f t="shared" si="22"/>
        <v>791.35393252868334</v>
      </c>
      <c r="J116" s="1">
        <f t="shared" si="23"/>
        <v>791.35393252868334</v>
      </c>
      <c r="K116" s="1">
        <f t="shared" si="24"/>
        <v>126.61662920458934</v>
      </c>
      <c r="L116" s="1">
        <f t="shared" si="25"/>
        <v>126.61662920458934</v>
      </c>
      <c r="M116" s="1">
        <f t="shared" si="19"/>
        <v>2800.2499999999995</v>
      </c>
      <c r="N116" s="1">
        <f t="shared" si="20"/>
        <v>2800.2499999999995</v>
      </c>
    </row>
    <row r="117" spans="1:14" x14ac:dyDescent="0.25">
      <c r="A117">
        <f t="shared" si="13"/>
        <v>107</v>
      </c>
      <c r="B117" s="7">
        <f t="shared" si="14"/>
        <v>30392.333494232298</v>
      </c>
      <c r="C117" s="2">
        <v>107</v>
      </c>
      <c r="D117" s="1">
        <f t="shared" si="21"/>
        <v>30392.333494232298</v>
      </c>
      <c r="E117" s="1">
        <f t="shared" si="15"/>
        <v>30392.333494232298</v>
      </c>
      <c r="F117" s="1">
        <f t="shared" si="16"/>
        <v>1932.7912252855465</v>
      </c>
      <c r="G117" s="1">
        <f t="shared" si="17"/>
        <v>1932.7912252855465</v>
      </c>
      <c r="H117" s="1">
        <f t="shared" si="18"/>
        <v>1932.7912252855465</v>
      </c>
      <c r="I117" s="1">
        <f t="shared" si="22"/>
        <v>747.80928854694241</v>
      </c>
      <c r="J117" s="1">
        <f t="shared" si="23"/>
        <v>747.80928854694241</v>
      </c>
      <c r="K117" s="1">
        <f t="shared" si="24"/>
        <v>119.64948616751079</v>
      </c>
      <c r="L117" s="1">
        <f t="shared" si="25"/>
        <v>119.64948616751079</v>
      </c>
      <c r="M117" s="1">
        <f t="shared" si="19"/>
        <v>2800.2499999999995</v>
      </c>
      <c r="N117" s="1">
        <f t="shared" si="20"/>
        <v>2800.2499999999995</v>
      </c>
    </row>
    <row r="118" spans="1:14" x14ac:dyDescent="0.25">
      <c r="A118">
        <f t="shared" si="13"/>
        <v>108</v>
      </c>
      <c r="B118" s="7">
        <f t="shared" si="14"/>
        <v>28407.674976164035</v>
      </c>
      <c r="C118" s="2">
        <v>108</v>
      </c>
      <c r="D118" s="1">
        <f t="shared" si="21"/>
        <v>28407.674976164035</v>
      </c>
      <c r="E118" s="1">
        <f t="shared" si="15"/>
        <v>28407.674976164035</v>
      </c>
      <c r="F118" s="1">
        <f t="shared" si="16"/>
        <v>1984.6585180682625</v>
      </c>
      <c r="G118" s="1">
        <f t="shared" si="17"/>
        <v>1984.6585180682625</v>
      </c>
      <c r="H118" s="1">
        <f t="shared" si="18"/>
        <v>1984.6585180682625</v>
      </c>
      <c r="I118" s="1">
        <f t="shared" si="22"/>
        <v>703.09610511356641</v>
      </c>
      <c r="J118" s="1">
        <f t="shared" si="23"/>
        <v>703.09610511356641</v>
      </c>
      <c r="K118" s="1">
        <f t="shared" si="24"/>
        <v>112.49537681817063</v>
      </c>
      <c r="L118" s="1">
        <f t="shared" si="25"/>
        <v>112.49537681817063</v>
      </c>
      <c r="M118" s="1">
        <f t="shared" si="19"/>
        <v>2800.2499999999995</v>
      </c>
      <c r="N118" s="1">
        <f t="shared" si="20"/>
        <v>2800.2499999999995</v>
      </c>
    </row>
    <row r="119" spans="1:14" x14ac:dyDescent="0.25">
      <c r="A119">
        <f t="shared" si="13"/>
        <v>109</v>
      </c>
      <c r="B119" s="7">
        <f t="shared" si="14"/>
        <v>26369.757283962699</v>
      </c>
      <c r="C119" s="2">
        <v>109</v>
      </c>
      <c r="D119" s="1">
        <f t="shared" si="21"/>
        <v>26369.757283962699</v>
      </c>
      <c r="E119" s="1">
        <f t="shared" si="15"/>
        <v>26369.757283962699</v>
      </c>
      <c r="F119" s="1">
        <f t="shared" si="16"/>
        <v>2037.9176922013355</v>
      </c>
      <c r="G119" s="1">
        <f t="shared" si="17"/>
        <v>2037.9176922013355</v>
      </c>
      <c r="H119" s="1">
        <f t="shared" si="18"/>
        <v>2037.9176922013355</v>
      </c>
      <c r="I119" s="1">
        <f t="shared" si="22"/>
        <v>657.1830239643657</v>
      </c>
      <c r="J119" s="1">
        <f t="shared" si="23"/>
        <v>657.1830239643657</v>
      </c>
      <c r="K119" s="1">
        <f t="shared" si="24"/>
        <v>105.14928383429852</v>
      </c>
      <c r="L119" s="1">
        <f t="shared" si="25"/>
        <v>105.14928383429852</v>
      </c>
      <c r="M119" s="1">
        <f t="shared" si="19"/>
        <v>2800.2499999999995</v>
      </c>
      <c r="N119" s="1">
        <f t="shared" si="20"/>
        <v>2800.2499999999995</v>
      </c>
    </row>
    <row r="120" spans="1:14" x14ac:dyDescent="0.25">
      <c r="A120">
        <f t="shared" si="13"/>
        <v>110</v>
      </c>
      <c r="B120" s="7">
        <f t="shared" si="14"/>
        <v>24277.151184536797</v>
      </c>
      <c r="C120" s="2">
        <v>110</v>
      </c>
      <c r="D120" s="1">
        <f t="shared" si="21"/>
        <v>24277.151184536797</v>
      </c>
      <c r="E120" s="1">
        <f t="shared" si="15"/>
        <v>24277.151184536797</v>
      </c>
      <c r="F120" s="1">
        <f t="shared" si="16"/>
        <v>2092.6060994259014</v>
      </c>
      <c r="G120" s="1">
        <f t="shared" si="17"/>
        <v>2092.6060994259014</v>
      </c>
      <c r="H120" s="1">
        <f t="shared" si="18"/>
        <v>2092.6060994259014</v>
      </c>
      <c r="I120" s="1">
        <f t="shared" si="22"/>
        <v>610.03784532249847</v>
      </c>
      <c r="J120" s="1">
        <f t="shared" si="23"/>
        <v>610.03784532249847</v>
      </c>
      <c r="K120" s="1">
        <f t="shared" si="24"/>
        <v>97.606055251599756</v>
      </c>
      <c r="L120" s="1">
        <f t="shared" si="25"/>
        <v>97.606055251599756</v>
      </c>
      <c r="M120" s="1">
        <f t="shared" si="19"/>
        <v>2800.2499999999995</v>
      </c>
      <c r="N120" s="1">
        <f t="shared" si="20"/>
        <v>2800.2499999999995</v>
      </c>
    </row>
    <row r="121" spans="1:14" x14ac:dyDescent="0.25">
      <c r="A121">
        <f t="shared" si="13"/>
        <v>111</v>
      </c>
      <c r="B121" s="7">
        <f t="shared" si="14"/>
        <v>22128.389090703487</v>
      </c>
      <c r="C121" s="2">
        <v>111</v>
      </c>
      <c r="D121" s="1">
        <f t="shared" si="21"/>
        <v>22128.389090703487</v>
      </c>
      <c r="E121" s="1">
        <f t="shared" si="15"/>
        <v>22128.389090703487</v>
      </c>
      <c r="F121" s="1">
        <f t="shared" si="16"/>
        <v>2148.7620938333084</v>
      </c>
      <c r="G121" s="1">
        <f t="shared" si="17"/>
        <v>2148.7620938333084</v>
      </c>
      <c r="H121" s="1">
        <f t="shared" si="18"/>
        <v>2148.7620938333084</v>
      </c>
      <c r="I121" s="1">
        <f t="shared" si="22"/>
        <v>561.62750531611289</v>
      </c>
      <c r="J121" s="1">
        <f t="shared" si="23"/>
        <v>561.62750531611289</v>
      </c>
      <c r="K121" s="1">
        <f t="shared" si="24"/>
        <v>89.86040085057806</v>
      </c>
      <c r="L121" s="1">
        <f t="shared" si="25"/>
        <v>89.86040085057806</v>
      </c>
      <c r="M121" s="1">
        <f t="shared" si="19"/>
        <v>2800.2499999999995</v>
      </c>
      <c r="N121" s="1">
        <f t="shared" si="20"/>
        <v>2800.2499999999995</v>
      </c>
    </row>
    <row r="122" spans="1:14" x14ac:dyDescent="0.25">
      <c r="A122">
        <f t="shared" si="13"/>
        <v>112</v>
      </c>
      <c r="B122" s="7">
        <f t="shared" si="14"/>
        <v>19921.964031939868</v>
      </c>
      <c r="C122" s="2">
        <v>112</v>
      </c>
      <c r="D122" s="1">
        <f t="shared" si="21"/>
        <v>19921.964031939868</v>
      </c>
      <c r="E122" s="1">
        <f t="shared" si="15"/>
        <v>19921.964031939868</v>
      </c>
      <c r="F122" s="1">
        <f t="shared" si="16"/>
        <v>2206.4250587636202</v>
      </c>
      <c r="G122" s="1">
        <f t="shared" si="17"/>
        <v>2206.4250587636202</v>
      </c>
      <c r="H122" s="1">
        <f t="shared" si="18"/>
        <v>2206.4250587636202</v>
      </c>
      <c r="I122" s="1">
        <f t="shared" si="22"/>
        <v>511.91805278998226</v>
      </c>
      <c r="J122" s="1">
        <f t="shared" si="23"/>
        <v>511.91805278998226</v>
      </c>
      <c r="K122" s="1">
        <f t="shared" si="24"/>
        <v>81.906888446397161</v>
      </c>
      <c r="L122" s="1">
        <f t="shared" si="25"/>
        <v>81.906888446397161</v>
      </c>
      <c r="M122" s="1">
        <f t="shared" si="19"/>
        <v>2800.2499999999995</v>
      </c>
      <c r="N122" s="1">
        <f t="shared" si="20"/>
        <v>2800.2499999999995</v>
      </c>
    </row>
    <row r="123" spans="1:14" x14ac:dyDescent="0.25">
      <c r="A123">
        <f t="shared" si="13"/>
        <v>113</v>
      </c>
      <c r="B123" s="7">
        <f t="shared" si="14"/>
        <v>17656.328597513915</v>
      </c>
      <c r="C123" s="2">
        <v>113</v>
      </c>
      <c r="D123" s="1">
        <f t="shared" si="21"/>
        <v>17656.328597513915</v>
      </c>
      <c r="E123" s="1">
        <f t="shared" si="15"/>
        <v>17656.328597513915</v>
      </c>
      <c r="F123" s="1">
        <f t="shared" si="16"/>
        <v>2265.6354344259512</v>
      </c>
      <c r="G123" s="1">
        <f t="shared" si="17"/>
        <v>2265.6354344259512</v>
      </c>
      <c r="H123" s="1">
        <f t="shared" si="18"/>
        <v>2265.6354344259512</v>
      </c>
      <c r="I123" s="1">
        <f t="shared" si="22"/>
        <v>460.87462549486929</v>
      </c>
      <c r="J123" s="1">
        <f t="shared" si="23"/>
        <v>460.87462549486929</v>
      </c>
      <c r="K123" s="1">
        <f t="shared" si="24"/>
        <v>73.739940079179092</v>
      </c>
      <c r="L123" s="1">
        <f t="shared" si="25"/>
        <v>73.739940079179092</v>
      </c>
      <c r="M123" s="1">
        <f t="shared" si="19"/>
        <v>2800.2499999999995</v>
      </c>
      <c r="N123" s="1">
        <f t="shared" si="20"/>
        <v>2800.2499999999995</v>
      </c>
    </row>
    <row r="124" spans="1:14" x14ac:dyDescent="0.25">
      <c r="A124">
        <f t="shared" si="13"/>
        <v>114</v>
      </c>
      <c r="B124" s="7">
        <f t="shared" si="14"/>
        <v>15329.893851253906</v>
      </c>
      <c r="C124" s="2">
        <v>114</v>
      </c>
      <c r="D124" s="1">
        <f t="shared" si="21"/>
        <v>15329.893851253906</v>
      </c>
      <c r="E124" s="1">
        <f t="shared" si="15"/>
        <v>15329.893851253906</v>
      </c>
      <c r="F124" s="1">
        <f t="shared" si="16"/>
        <v>2326.434746260009</v>
      </c>
      <c r="G124" s="1">
        <f t="shared" si="17"/>
        <v>2326.434746260009</v>
      </c>
      <c r="H124" s="1">
        <f t="shared" si="18"/>
        <v>2326.434746260009</v>
      </c>
      <c r="I124" s="1">
        <f t="shared" si="22"/>
        <v>408.46142563792267</v>
      </c>
      <c r="J124" s="1">
        <f t="shared" si="23"/>
        <v>408.46142563792267</v>
      </c>
      <c r="K124" s="1">
        <f t="shared" si="24"/>
        <v>65.353828102067624</v>
      </c>
      <c r="L124" s="1">
        <f t="shared" si="25"/>
        <v>65.353828102067624</v>
      </c>
      <c r="M124" s="1">
        <f t="shared" si="19"/>
        <v>2800.2499999999995</v>
      </c>
      <c r="N124" s="1">
        <f t="shared" si="20"/>
        <v>2800.2499999999995</v>
      </c>
    </row>
    <row r="125" spans="1:14" x14ac:dyDescent="0.25">
      <c r="A125">
        <f t="shared" si="13"/>
        <v>115</v>
      </c>
      <c r="B125" s="7">
        <f t="shared" si="14"/>
        <v>12941.028217195177</v>
      </c>
      <c r="C125" s="2">
        <v>115</v>
      </c>
      <c r="D125" s="1">
        <f t="shared" si="21"/>
        <v>12941.028217195177</v>
      </c>
      <c r="E125" s="1">
        <f t="shared" si="15"/>
        <v>12941.028217195177</v>
      </c>
      <c r="F125" s="1">
        <f t="shared" si="16"/>
        <v>2388.8656340587286</v>
      </c>
      <c r="G125" s="1">
        <f t="shared" si="17"/>
        <v>2388.8656340587286</v>
      </c>
      <c r="H125" s="1">
        <f t="shared" si="18"/>
        <v>2388.8656340587286</v>
      </c>
      <c r="I125" s="1">
        <f t="shared" si="22"/>
        <v>354.64169477695748</v>
      </c>
      <c r="J125" s="1">
        <f t="shared" si="23"/>
        <v>354.64169477695748</v>
      </c>
      <c r="K125" s="1">
        <f t="shared" si="24"/>
        <v>56.742671164313201</v>
      </c>
      <c r="L125" s="1">
        <f t="shared" si="25"/>
        <v>56.742671164313201</v>
      </c>
      <c r="M125" s="1">
        <f t="shared" si="19"/>
        <v>2800.2499999999995</v>
      </c>
      <c r="N125" s="1">
        <f t="shared" si="20"/>
        <v>2800.2499999999995</v>
      </c>
    </row>
    <row r="126" spans="1:14" x14ac:dyDescent="0.25">
      <c r="A126">
        <f t="shared" si="13"/>
        <v>116</v>
      </c>
      <c r="B126" s="7">
        <f t="shared" si="14"/>
        <v>10488.056335322752</v>
      </c>
      <c r="C126" s="2">
        <v>116</v>
      </c>
      <c r="D126" s="1">
        <f t="shared" si="21"/>
        <v>10488.056335322752</v>
      </c>
      <c r="E126" s="1">
        <f t="shared" si="15"/>
        <v>10488.056335322752</v>
      </c>
      <c r="F126" s="1">
        <f t="shared" si="16"/>
        <v>2452.971881872425</v>
      </c>
      <c r="G126" s="1">
        <f t="shared" si="17"/>
        <v>2452.971881872425</v>
      </c>
      <c r="H126" s="1">
        <f t="shared" si="18"/>
        <v>2452.971881872425</v>
      </c>
      <c r="I126" s="1">
        <f t="shared" si="22"/>
        <v>299.37768804101239</v>
      </c>
      <c r="J126" s="1">
        <f t="shared" si="23"/>
        <v>299.37768804101239</v>
      </c>
      <c r="K126" s="1">
        <f t="shared" si="24"/>
        <v>47.900430086561983</v>
      </c>
      <c r="L126" s="1">
        <f t="shared" si="25"/>
        <v>47.900430086561983</v>
      </c>
      <c r="M126" s="1">
        <f t="shared" si="19"/>
        <v>2800.2499999999995</v>
      </c>
      <c r="N126" s="1">
        <f t="shared" si="20"/>
        <v>2800.2499999999995</v>
      </c>
    </row>
    <row r="127" spans="1:14" x14ac:dyDescent="0.25">
      <c r="A127">
        <f t="shared" si="13"/>
        <v>117</v>
      </c>
      <c r="B127" s="7">
        <f t="shared" si="14"/>
        <v>7969.2578866073136</v>
      </c>
      <c r="C127" s="2">
        <v>117</v>
      </c>
      <c r="D127" s="1">
        <f t="shared" si="21"/>
        <v>7969.2578866073136</v>
      </c>
      <c r="E127" s="1">
        <f t="shared" si="15"/>
        <v>7969.2578866073136</v>
      </c>
      <c r="F127" s="1">
        <f t="shared" si="16"/>
        <v>2518.7984487154381</v>
      </c>
      <c r="G127" s="1">
        <f t="shared" si="17"/>
        <v>2518.7984487154381</v>
      </c>
      <c r="H127" s="1">
        <f t="shared" si="18"/>
        <v>2518.7984487154381</v>
      </c>
      <c r="I127" s="1">
        <f t="shared" si="22"/>
        <v>242.63064765910499</v>
      </c>
      <c r="J127" s="1">
        <f t="shared" si="23"/>
        <v>242.63064765910499</v>
      </c>
      <c r="K127" s="1">
        <f t="shared" si="24"/>
        <v>38.820903625456801</v>
      </c>
      <c r="L127" s="1">
        <f t="shared" si="25"/>
        <v>38.820903625456801</v>
      </c>
      <c r="M127" s="1">
        <f t="shared" si="19"/>
        <v>2800.2499999999995</v>
      </c>
      <c r="N127" s="1">
        <f t="shared" si="20"/>
        <v>2800.2499999999995</v>
      </c>
    </row>
    <row r="128" spans="1:14" x14ac:dyDescent="0.25">
      <c r="A128">
        <f t="shared" si="13"/>
        <v>118</v>
      </c>
      <c r="B128" s="7">
        <f t="shared" si="14"/>
        <v>5382.8663865105118</v>
      </c>
      <c r="C128" s="2">
        <v>118</v>
      </c>
      <c r="D128" s="1">
        <f t="shared" si="21"/>
        <v>5382.8663865105118</v>
      </c>
      <c r="E128" s="1">
        <f t="shared" si="15"/>
        <v>5382.8663865105118</v>
      </c>
      <c r="F128" s="1">
        <f t="shared" si="16"/>
        <v>2586.3915000968013</v>
      </c>
      <c r="G128" s="1">
        <f t="shared" si="17"/>
        <v>2586.3915000968013</v>
      </c>
      <c r="H128" s="1">
        <f t="shared" si="18"/>
        <v>2586.3915000968013</v>
      </c>
      <c r="I128" s="1">
        <f t="shared" si="22"/>
        <v>184.36077577861903</v>
      </c>
      <c r="J128" s="1">
        <f t="shared" si="23"/>
        <v>184.36077577861903</v>
      </c>
      <c r="K128" s="1">
        <f t="shared" si="24"/>
        <v>29.497724124579044</v>
      </c>
      <c r="L128" s="1">
        <f t="shared" si="25"/>
        <v>29.497724124579044</v>
      </c>
      <c r="M128" s="1">
        <f t="shared" si="19"/>
        <v>2800.2499999999995</v>
      </c>
      <c r="N128" s="1">
        <f t="shared" si="20"/>
        <v>2800.2499999999995</v>
      </c>
    </row>
    <row r="129" spans="1:14" x14ac:dyDescent="0.25">
      <c r="A129">
        <f t="shared" si="13"/>
        <v>119</v>
      </c>
      <c r="B129" s="7">
        <f t="shared" si="14"/>
        <v>2727.0679461134559</v>
      </c>
      <c r="C129" s="2">
        <v>119</v>
      </c>
      <c r="D129" s="1">
        <f t="shared" si="21"/>
        <v>2727.0679461134559</v>
      </c>
      <c r="E129" s="1">
        <f t="shared" si="15"/>
        <v>2727.0679461134559</v>
      </c>
      <c r="F129" s="1">
        <f t="shared" si="16"/>
        <v>2655.7984403970559</v>
      </c>
      <c r="G129" s="1">
        <f t="shared" si="17"/>
        <v>2655.7984403970559</v>
      </c>
      <c r="H129" s="1">
        <f t="shared" si="18"/>
        <v>2655.7984403970559</v>
      </c>
      <c r="I129" s="1">
        <f t="shared" si="22"/>
        <v>124.52720655426192</v>
      </c>
      <c r="J129" s="1">
        <f t="shared" si="23"/>
        <v>124.52720655426192</v>
      </c>
      <c r="K129" s="1">
        <f t="shared" si="24"/>
        <v>19.924353048681908</v>
      </c>
      <c r="L129" s="1">
        <f t="shared" si="25"/>
        <v>19.924353048681908</v>
      </c>
      <c r="M129" s="1">
        <f t="shared" si="19"/>
        <v>2800.2499999999995</v>
      </c>
      <c r="N129" s="1">
        <f t="shared" si="20"/>
        <v>2800.2499999999995</v>
      </c>
    </row>
    <row r="130" spans="1:14" x14ac:dyDescent="0.25">
      <c r="A130">
        <f t="shared" si="13"/>
        <v>120</v>
      </c>
      <c r="B130" s="7" t="str">
        <f t="shared" si="14"/>
        <v/>
      </c>
      <c r="C130" s="2">
        <v>120</v>
      </c>
      <c r="D130" s="1" t="str">
        <f t="shared" si="21"/>
        <v/>
      </c>
      <c r="E130" s="1">
        <f t="shared" si="15"/>
        <v>-4.4428816181607544E-10</v>
      </c>
      <c r="F130" s="1">
        <f t="shared" si="16"/>
        <v>2727.0679461134559</v>
      </c>
      <c r="G130" s="1">
        <f t="shared" si="17"/>
        <v>2727.0679461139002</v>
      </c>
      <c r="H130" s="1">
        <f t="shared" si="18"/>
        <v>2727.0679461139002</v>
      </c>
      <c r="I130" s="1">
        <f t="shared" si="22"/>
        <v>63.087977488016733</v>
      </c>
      <c r="J130" s="1">
        <f t="shared" si="23"/>
        <v>63.087977488016733</v>
      </c>
      <c r="K130" s="1">
        <f t="shared" si="24"/>
        <v>10.094076398082677</v>
      </c>
      <c r="L130" s="1">
        <f t="shared" si="25"/>
        <v>10.094076398082677</v>
      </c>
      <c r="M130" s="1">
        <f t="shared" si="19"/>
        <v>2800.2499999995553</v>
      </c>
      <c r="N130" s="1">
        <f t="shared" si="20"/>
        <v>2800.2499999999995</v>
      </c>
    </row>
  </sheetData>
  <mergeCells count="1">
    <mergeCell ref="Q3:R3"/>
  </mergeCells>
  <dataValidations count="1">
    <dataValidation type="list" allowBlank="1" showInputMessage="1" showErrorMessage="1" sqref="D4">
      <formula1>$XFC$1:$XFC$6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zoomScale="115" zoomScaleNormal="115" workbookViewId="0">
      <selection activeCell="D4" sqref="D4"/>
    </sheetView>
  </sheetViews>
  <sheetFormatPr baseColWidth="10" defaultRowHeight="15" x14ac:dyDescent="0.25"/>
  <cols>
    <col min="1" max="1" width="15.5703125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24</v>
      </c>
      <c r="XFD1" s="12">
        <v>6.5308017008743918E-2</v>
      </c>
    </row>
    <row r="2" spans="1:19 16383:16384" x14ac:dyDescent="0.25">
      <c r="XFC2">
        <v>36</v>
      </c>
      <c r="XFD2" s="12">
        <v>6.3780251784491426E-2</v>
      </c>
    </row>
    <row r="3" spans="1:19 16383:16384" x14ac:dyDescent="0.25">
      <c r="A3" s="14" t="s">
        <v>4</v>
      </c>
      <c r="B3" s="15"/>
      <c r="C3" s="16"/>
      <c r="D3" s="17">
        <v>100000</v>
      </c>
      <c r="Q3" s="33" t="s">
        <v>27</v>
      </c>
      <c r="R3" s="33"/>
      <c r="XFC3">
        <v>48</v>
      </c>
      <c r="XFD3" s="12">
        <v>6.1934653812492982E-2</v>
      </c>
    </row>
    <row r="4" spans="1:19 16383:16384" ht="15.75" x14ac:dyDescent="0.25">
      <c r="A4" s="14" t="s">
        <v>36</v>
      </c>
      <c r="B4" s="15"/>
      <c r="C4" s="16"/>
      <c r="D4" s="18">
        <v>120</v>
      </c>
      <c r="F4" s="11"/>
      <c r="I4" s="3" t="s">
        <v>7</v>
      </c>
      <c r="K4" s="9">
        <f>VLOOKUP(D4,$XFC$1:$XFD$8,2,0)</f>
        <v>5.3669759799588962E-2</v>
      </c>
      <c r="Q4" s="24" t="s">
        <v>30</v>
      </c>
      <c r="R4" s="25">
        <f>D3</f>
        <v>100000</v>
      </c>
      <c r="XFC4">
        <v>72</v>
      </c>
      <c r="XFD4" s="12">
        <v>5.8550964657960593E-2</v>
      </c>
    </row>
    <row r="5" spans="1:19 16383:16384" ht="15.75" x14ac:dyDescent="0.25">
      <c r="A5" s="14" t="s">
        <v>5</v>
      </c>
      <c r="B5" s="15"/>
      <c r="C5" s="16"/>
      <c r="D5" s="19">
        <f>-PMT(K4/2,D4,D3,,0)</f>
        <v>2800.1999999999989</v>
      </c>
      <c r="I5" s="3" t="s">
        <v>8</v>
      </c>
      <c r="J5" s="21"/>
      <c r="K5" s="9">
        <f>K4/1.16</f>
        <v>4.626703430999049E-2</v>
      </c>
      <c r="Q5" s="18" t="s">
        <v>34</v>
      </c>
      <c r="R5" s="26">
        <f>D6</f>
        <v>336023.99999999988</v>
      </c>
      <c r="XFC5">
        <v>96</v>
      </c>
      <c r="XFD5" s="12">
        <v>5.5834318542139764E-2</v>
      </c>
    </row>
    <row r="6" spans="1:19 16383:16384" ht="15.75" x14ac:dyDescent="0.25">
      <c r="A6" s="14" t="s">
        <v>6</v>
      </c>
      <c r="B6" s="15"/>
      <c r="C6" s="16"/>
      <c r="D6" s="20">
        <f>D4*D5</f>
        <v>336023.99999999988</v>
      </c>
      <c r="I6" s="22" t="s">
        <v>28</v>
      </c>
      <c r="J6" s="16"/>
      <c r="K6" s="23">
        <f>(D6-D3)/D3/(D4/2)</f>
        <v>3.9337333333333314E-2</v>
      </c>
      <c r="Q6" s="24" t="s">
        <v>31</v>
      </c>
      <c r="R6" s="25">
        <f>D5</f>
        <v>2800.1999999999989</v>
      </c>
      <c r="XFC6">
        <v>120</v>
      </c>
      <c r="XFD6" s="12">
        <v>5.3669759799588962E-2</v>
      </c>
    </row>
    <row r="7" spans="1:19 16383:16384" ht="15.75" x14ac:dyDescent="0.25">
      <c r="E7" s="1"/>
      <c r="I7" s="3" t="s">
        <v>14</v>
      </c>
      <c r="K7" s="9">
        <f>K6/1.16</f>
        <v>3.3911494252873549E-2</v>
      </c>
      <c r="Q7" s="18" t="s">
        <v>17</v>
      </c>
      <c r="R7" s="26">
        <f>SUM(O10:O133)</f>
        <v>0</v>
      </c>
      <c r="S7" s="1"/>
    </row>
    <row r="8" spans="1:19 16383:16384" ht="15.75" x14ac:dyDescent="0.25">
      <c r="E8" s="1"/>
      <c r="Q8" s="24" t="s">
        <v>29</v>
      </c>
      <c r="R8" s="27">
        <f>D4</f>
        <v>120</v>
      </c>
      <c r="S8"/>
    </row>
    <row r="9" spans="1:19 16383:16384" ht="30" x14ac:dyDescent="0.25">
      <c r="A9" s="14" t="s">
        <v>0</v>
      </c>
      <c r="B9" s="14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8" t="s">
        <v>20</v>
      </c>
      <c r="R9" s="28">
        <f>IFERROR(VLOOKUP("",$B$9:$C$130,2,0),MAX($C:$C))</f>
        <v>120</v>
      </c>
      <c r="S9"/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5"/>
      <c r="M10" s="5"/>
      <c r="N10" s="1"/>
      <c r="Q10" s="24" t="s">
        <v>16</v>
      </c>
      <c r="R10" s="29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99883.28798997945</v>
      </c>
      <c r="C11" s="2">
        <v>1</v>
      </c>
      <c r="D11" s="1">
        <f>IFERROR(IF(E11&gt;=0.1,E10-H11-O11,""),"")</f>
        <v>99883.28798997945</v>
      </c>
      <c r="E11" s="1">
        <f t="shared" ref="E11:E74" si="2">E10-H11-O11</f>
        <v>99883.28798997945</v>
      </c>
      <c r="F11" s="1">
        <f t="shared" ref="F11:F74" si="3">IFERROR(IF(A11&lt;$R$9,IFERROR(IF(H11&gt;=0,N11-J11-L11,""),""),IF(A11=$R$9,D10,"")),"")</f>
        <v>116.71201002055074</v>
      </c>
      <c r="G11" s="1">
        <f t="shared" ref="G11:G74" si="4">IFERROR(IF(H11&gt;=0,N11-J11-L11,""),"")</f>
        <v>116.71201002055074</v>
      </c>
      <c r="H11" s="1">
        <f t="shared" ref="H11:H74" si="5">N11-J11-L11</f>
        <v>116.71201002055074</v>
      </c>
      <c r="I11" s="1">
        <f>IFERROR(IF(J11&gt;=0,D10*$K$5/2,""),"")</f>
        <v>2313.3517154995243</v>
      </c>
      <c r="J11" s="1">
        <f>D10*$K$5/2</f>
        <v>2313.3517154995243</v>
      </c>
      <c r="K11" s="1">
        <f>IFERROR(IF(L11&gt;=0,I11*16%,""),"")</f>
        <v>370.13627447992388</v>
      </c>
      <c r="L11" s="1">
        <f>J11*16%</f>
        <v>370.13627447992388</v>
      </c>
      <c r="M11" s="1">
        <f t="shared" ref="M11:M74" si="6">IFERROR(IF(A11&lt;$R$9,N11,F11+I11+K11),"")</f>
        <v>2800.1999999999989</v>
      </c>
      <c r="N11" s="1">
        <f t="shared" ref="N11:N74" si="7">$D$5</f>
        <v>2800.1999999999989</v>
      </c>
      <c r="P11" s="1"/>
      <c r="Q11" s="18" t="s">
        <v>15</v>
      </c>
      <c r="R11" s="26">
        <f>(R17-D3)/1.16</f>
        <v>203468.96551724174</v>
      </c>
      <c r="S11"/>
    </row>
    <row r="12" spans="1:19 16383:16384" ht="15.75" x14ac:dyDescent="0.25">
      <c r="A12">
        <f t="shared" si="0"/>
        <v>2</v>
      </c>
      <c r="B12" s="7">
        <f t="shared" si="1"/>
        <v>99763.444027187128</v>
      </c>
      <c r="C12" s="2">
        <v>2</v>
      </c>
      <c r="D12" s="1">
        <f t="shared" ref="D12:D75" si="8">IFERROR(IF(E12&gt;=0.1,E11-H12-O12,""),"")</f>
        <v>99763.444027187128</v>
      </c>
      <c r="E12" s="1">
        <f t="shared" si="2"/>
        <v>99763.444027187128</v>
      </c>
      <c r="F12" s="1">
        <f t="shared" si="3"/>
        <v>119.84396279231572</v>
      </c>
      <c r="G12" s="1">
        <f t="shared" si="4"/>
        <v>119.84396279231572</v>
      </c>
      <c r="H12" s="1">
        <f t="shared" si="5"/>
        <v>119.84396279231572</v>
      </c>
      <c r="I12" s="1">
        <f t="shared" ref="I12:I75" si="9">IFERROR(IF(J12&gt;=0,D11*$K$5/2,""),"")</f>
        <v>2310.65175621352</v>
      </c>
      <c r="J12" s="1">
        <f t="shared" ref="J12:J75" si="10">D11*$K$5/2</f>
        <v>2310.65175621352</v>
      </c>
      <c r="K12" s="1">
        <f t="shared" ref="K12:K75" si="11">IFERROR(IF(L12&gt;=0,I12*16%,""),"")</f>
        <v>369.70428099416318</v>
      </c>
      <c r="L12" s="1">
        <f t="shared" ref="L12:L75" si="12">J12*16%</f>
        <v>369.70428099416318</v>
      </c>
      <c r="M12" s="1">
        <f t="shared" si="6"/>
        <v>2800.1999999999989</v>
      </c>
      <c r="N12" s="1">
        <f t="shared" si="7"/>
        <v>2800.1999999999989</v>
      </c>
      <c r="P12" s="1"/>
      <c r="Q12" s="24" t="s">
        <v>22</v>
      </c>
      <c r="R12" s="25">
        <f>(D6-D3)/1.16</f>
        <v>203468.9655172413</v>
      </c>
      <c r="S12"/>
    </row>
    <row r="13" spans="1:19 16383:16384" ht="15.75" x14ac:dyDescent="0.25">
      <c r="A13">
        <f t="shared" si="0"/>
        <v>3</v>
      </c>
      <c r="B13" s="7">
        <f t="shared" si="1"/>
        <v>99640.384066046565</v>
      </c>
      <c r="C13" s="2">
        <v>3</v>
      </c>
      <c r="D13" s="1">
        <f t="shared" si="8"/>
        <v>99640.384066046565</v>
      </c>
      <c r="E13" s="1">
        <f t="shared" si="2"/>
        <v>99640.384066046565</v>
      </c>
      <c r="F13" s="1">
        <f t="shared" si="3"/>
        <v>123.05996114056302</v>
      </c>
      <c r="G13" s="1">
        <f t="shared" si="4"/>
        <v>123.05996114056302</v>
      </c>
      <c r="H13" s="1">
        <f t="shared" si="5"/>
        <v>123.05996114056302</v>
      </c>
      <c r="I13" s="1">
        <f t="shared" si="9"/>
        <v>2307.8793438443413</v>
      </c>
      <c r="J13" s="1">
        <f t="shared" si="10"/>
        <v>2307.8793438443413</v>
      </c>
      <c r="K13" s="1">
        <f t="shared" si="11"/>
        <v>369.2606950150946</v>
      </c>
      <c r="L13" s="1">
        <f t="shared" si="12"/>
        <v>369.2606950150946</v>
      </c>
      <c r="M13" s="1">
        <f t="shared" si="6"/>
        <v>2800.1999999999989</v>
      </c>
      <c r="N13" s="1">
        <f t="shared" si="7"/>
        <v>2800.1999999999989</v>
      </c>
      <c r="O13" s="13"/>
      <c r="P13" s="1"/>
      <c r="Q13" s="14" t="s">
        <v>32</v>
      </c>
      <c r="R13" s="30">
        <f>R12-R11</f>
        <v>-4.3655745685100555E-10</v>
      </c>
      <c r="S13"/>
    </row>
    <row r="14" spans="1:19 16383:16384" ht="15.75" x14ac:dyDescent="0.25">
      <c r="A14">
        <f t="shared" si="0"/>
        <v>4</v>
      </c>
      <c r="B14" s="7">
        <f t="shared" si="1"/>
        <v>99514.021805628319</v>
      </c>
      <c r="C14" s="2">
        <v>4</v>
      </c>
      <c r="D14" s="1">
        <f t="shared" si="8"/>
        <v>99514.021805628319</v>
      </c>
      <c r="E14" s="1">
        <f t="shared" si="2"/>
        <v>99514.021805628319</v>
      </c>
      <c r="F14" s="1">
        <f t="shared" si="3"/>
        <v>126.36226041824307</v>
      </c>
      <c r="G14" s="1">
        <f t="shared" si="4"/>
        <v>126.36226041824307</v>
      </c>
      <c r="H14" s="1">
        <f t="shared" si="5"/>
        <v>126.36226041824307</v>
      </c>
      <c r="I14" s="1">
        <f t="shared" si="9"/>
        <v>2305.0325341222033</v>
      </c>
      <c r="J14" s="1">
        <f t="shared" si="10"/>
        <v>2305.0325341222033</v>
      </c>
      <c r="K14" s="1">
        <f t="shared" si="11"/>
        <v>368.80520545955255</v>
      </c>
      <c r="L14" s="1">
        <f t="shared" si="12"/>
        <v>368.80520545955255</v>
      </c>
      <c r="M14" s="1">
        <f t="shared" si="6"/>
        <v>2800.1999999999989</v>
      </c>
      <c r="N14" s="1">
        <f t="shared" si="7"/>
        <v>2800.1999999999989</v>
      </c>
      <c r="P14" s="1"/>
      <c r="Q14" s="31" t="s">
        <v>21</v>
      </c>
      <c r="R14" s="26">
        <f>SUM(K10:K130)</f>
        <v>32555.034482758565</v>
      </c>
      <c r="S14" s="10"/>
    </row>
    <row r="15" spans="1:19 16383:16384" ht="15.75" x14ac:dyDescent="0.25">
      <c r="A15">
        <f t="shared" si="0"/>
        <v>5</v>
      </c>
      <c r="B15" s="7">
        <f t="shared" si="1"/>
        <v>99384.268629127881</v>
      </c>
      <c r="C15" s="2">
        <v>5</v>
      </c>
      <c r="D15" s="1">
        <f t="shared" si="8"/>
        <v>99384.268629127881</v>
      </c>
      <c r="E15" s="1">
        <f t="shared" si="2"/>
        <v>99384.268629127881</v>
      </c>
      <c r="F15" s="1">
        <f t="shared" si="3"/>
        <v>129.75317650043371</v>
      </c>
      <c r="G15" s="1">
        <f t="shared" si="4"/>
        <v>129.75317650043371</v>
      </c>
      <c r="H15" s="1">
        <f t="shared" si="5"/>
        <v>129.75317650043371</v>
      </c>
      <c r="I15" s="1">
        <f t="shared" si="9"/>
        <v>2302.1093306030734</v>
      </c>
      <c r="J15" s="1">
        <f t="shared" si="10"/>
        <v>2302.1093306030734</v>
      </c>
      <c r="K15" s="1">
        <f t="shared" si="11"/>
        <v>368.33749289649177</v>
      </c>
      <c r="L15" s="1">
        <f t="shared" si="12"/>
        <v>368.33749289649177</v>
      </c>
      <c r="M15" s="1">
        <f t="shared" si="6"/>
        <v>2800.1999999999989</v>
      </c>
      <c r="N15" s="1">
        <f t="shared" si="7"/>
        <v>2800.1999999999989</v>
      </c>
      <c r="P15" s="1"/>
      <c r="Q15" s="24" t="s">
        <v>23</v>
      </c>
      <c r="R15" s="25">
        <f>R12*16%</f>
        <v>32555.034482758609</v>
      </c>
    </row>
    <row r="16" spans="1:19 16383:16384" ht="15.75" x14ac:dyDescent="0.25">
      <c r="A16">
        <f t="shared" si="0"/>
        <v>6</v>
      </c>
      <c r="B16" s="7">
        <f t="shared" si="1"/>
        <v>99251.033541719444</v>
      </c>
      <c r="C16" s="2">
        <v>6</v>
      </c>
      <c r="D16" s="1">
        <f t="shared" si="8"/>
        <v>99251.033541719444</v>
      </c>
      <c r="E16" s="1">
        <f t="shared" si="2"/>
        <v>99251.033541719444</v>
      </c>
      <c r="F16" s="1">
        <f t="shared" si="3"/>
        <v>133.23508740843937</v>
      </c>
      <c r="G16" s="1">
        <f t="shared" si="4"/>
        <v>133.23508740843937</v>
      </c>
      <c r="H16" s="1">
        <f t="shared" si="5"/>
        <v>133.23508740843937</v>
      </c>
      <c r="I16" s="1">
        <f t="shared" si="9"/>
        <v>2299.1076832685858</v>
      </c>
      <c r="J16" s="1">
        <f t="shared" si="10"/>
        <v>2299.1076832685858</v>
      </c>
      <c r="K16" s="1">
        <f t="shared" si="11"/>
        <v>367.85722932297375</v>
      </c>
      <c r="L16" s="1">
        <f t="shared" si="12"/>
        <v>367.85722932297375</v>
      </c>
      <c r="M16" s="1">
        <f t="shared" si="6"/>
        <v>2800.1999999999989</v>
      </c>
      <c r="N16" s="1">
        <f t="shared" si="7"/>
        <v>2800.1999999999989</v>
      </c>
      <c r="P16" s="1"/>
      <c r="Q16" s="32" t="s">
        <v>33</v>
      </c>
      <c r="R16" s="30">
        <f>R15-R14</f>
        <v>4.3655745685100555E-11</v>
      </c>
    </row>
    <row r="17" spans="1:20" ht="15.75" x14ac:dyDescent="0.25">
      <c r="A17">
        <f t="shared" si="0"/>
        <v>7</v>
      </c>
      <c r="B17" s="7">
        <f t="shared" si="1"/>
        <v>99114.223106741963</v>
      </c>
      <c r="C17" s="2">
        <v>7</v>
      </c>
      <c r="D17" s="1">
        <f t="shared" si="8"/>
        <v>99114.223106741963</v>
      </c>
      <c r="E17" s="1">
        <f t="shared" si="2"/>
        <v>99114.223106741963</v>
      </c>
      <c r="F17" s="1">
        <f t="shared" si="3"/>
        <v>136.81043497748385</v>
      </c>
      <c r="G17" s="1">
        <f t="shared" si="4"/>
        <v>136.81043497748385</v>
      </c>
      <c r="H17" s="1">
        <f t="shared" si="5"/>
        <v>136.81043497748385</v>
      </c>
      <c r="I17" s="1">
        <f t="shared" si="9"/>
        <v>2296.025487088375</v>
      </c>
      <c r="J17" s="1">
        <f t="shared" si="10"/>
        <v>2296.025487088375</v>
      </c>
      <c r="K17" s="1">
        <f t="shared" si="11"/>
        <v>367.36407793414003</v>
      </c>
      <c r="L17" s="1">
        <f t="shared" si="12"/>
        <v>367.36407793414003</v>
      </c>
      <c r="M17" s="1">
        <f t="shared" si="6"/>
        <v>2800.1999999999989</v>
      </c>
      <c r="N17" s="1">
        <f t="shared" si="7"/>
        <v>2800.1999999999989</v>
      </c>
      <c r="P17" s="1"/>
      <c r="Q17" s="18" t="s">
        <v>19</v>
      </c>
      <c r="R17" s="26">
        <f>SUM(M:M)+SUM(O:O)</f>
        <v>336024.00000000041</v>
      </c>
    </row>
    <row r="18" spans="1:20" ht="15.75" x14ac:dyDescent="0.25">
      <c r="A18">
        <f t="shared" si="0"/>
        <v>8</v>
      </c>
      <c r="B18" s="7">
        <f t="shared" si="1"/>
        <v>98973.741380172825</v>
      </c>
      <c r="C18" s="2">
        <v>8</v>
      </c>
      <c r="D18" s="1">
        <f t="shared" si="8"/>
        <v>98973.741380172825</v>
      </c>
      <c r="E18" s="1">
        <f t="shared" si="2"/>
        <v>98973.741380172825</v>
      </c>
      <c r="F18" s="1">
        <f t="shared" si="3"/>
        <v>140.48172656914278</v>
      </c>
      <c r="G18" s="1">
        <f t="shared" si="4"/>
        <v>140.48172656914278</v>
      </c>
      <c r="H18" s="1">
        <f t="shared" si="5"/>
        <v>140.48172656914278</v>
      </c>
      <c r="I18" s="1">
        <f t="shared" si="9"/>
        <v>2292.8605805438415</v>
      </c>
      <c r="J18" s="1">
        <f t="shared" si="10"/>
        <v>2292.8605805438415</v>
      </c>
      <c r="K18" s="1">
        <f t="shared" si="11"/>
        <v>366.85769288701465</v>
      </c>
      <c r="L18" s="1">
        <f t="shared" si="12"/>
        <v>366.85769288701465</v>
      </c>
      <c r="M18" s="1">
        <f t="shared" si="6"/>
        <v>2800.1999999999989</v>
      </c>
      <c r="N18" s="1">
        <f t="shared" si="7"/>
        <v>2800.1999999999989</v>
      </c>
      <c r="P18" s="1"/>
      <c r="Q18" s="32" t="s">
        <v>35</v>
      </c>
      <c r="R18" s="30">
        <f>R5-R17</f>
        <v>-5.2386894822120667E-10</v>
      </c>
      <c r="S18"/>
    </row>
    <row r="19" spans="1:20" x14ac:dyDescent="0.25">
      <c r="A19">
        <f t="shared" si="0"/>
        <v>9</v>
      </c>
      <c r="B19" s="7">
        <f t="shared" si="1"/>
        <v>98829.489843343079</v>
      </c>
      <c r="C19" s="2">
        <v>9</v>
      </c>
      <c r="D19" s="1">
        <f t="shared" si="8"/>
        <v>98829.489843343079</v>
      </c>
      <c r="E19" s="1">
        <f t="shared" si="2"/>
        <v>98829.489843343079</v>
      </c>
      <c r="F19" s="1">
        <f t="shared" si="3"/>
        <v>144.25153682974155</v>
      </c>
      <c r="G19" s="1">
        <f t="shared" si="4"/>
        <v>144.25153682974155</v>
      </c>
      <c r="H19" s="1">
        <f t="shared" si="5"/>
        <v>144.25153682974155</v>
      </c>
      <c r="I19" s="1">
        <f t="shared" si="9"/>
        <v>2289.6107441122908</v>
      </c>
      <c r="J19" s="1">
        <f t="shared" si="10"/>
        <v>2289.6107441122908</v>
      </c>
      <c r="K19" s="1">
        <f t="shared" si="11"/>
        <v>366.33771905796652</v>
      </c>
      <c r="L19" s="1">
        <f t="shared" si="12"/>
        <v>366.33771905796652</v>
      </c>
      <c r="M19" s="1">
        <f t="shared" si="6"/>
        <v>2800.1999999999989</v>
      </c>
      <c r="N19" s="1">
        <f t="shared" si="7"/>
        <v>2800.1999999999989</v>
      </c>
      <c r="P19" s="1"/>
      <c r="S19"/>
    </row>
    <row r="20" spans="1:20" x14ac:dyDescent="0.25">
      <c r="A20">
        <f t="shared" si="0"/>
        <v>10</v>
      </c>
      <c r="B20" s="7">
        <f t="shared" si="1"/>
        <v>98681.367333847156</v>
      </c>
      <c r="C20" s="2">
        <v>10</v>
      </c>
      <c r="D20" s="1">
        <f t="shared" si="8"/>
        <v>98681.367333847156</v>
      </c>
      <c r="E20" s="1">
        <f t="shared" si="2"/>
        <v>98681.367333847156</v>
      </c>
      <c r="F20" s="1">
        <f t="shared" si="3"/>
        <v>148.12250949592868</v>
      </c>
      <c r="G20" s="1">
        <f t="shared" si="4"/>
        <v>148.12250949592868</v>
      </c>
      <c r="H20" s="1">
        <f t="shared" si="5"/>
        <v>148.12250949592868</v>
      </c>
      <c r="I20" s="1">
        <f t="shared" si="9"/>
        <v>2286.2736987104054</v>
      </c>
      <c r="J20" s="1">
        <f t="shared" si="10"/>
        <v>2286.2736987104054</v>
      </c>
      <c r="K20" s="1">
        <f t="shared" si="11"/>
        <v>365.80379179366486</v>
      </c>
      <c r="L20" s="1">
        <f t="shared" si="12"/>
        <v>365.80379179366486</v>
      </c>
      <c r="M20" s="1">
        <f t="shared" si="6"/>
        <v>2800.1999999999989</v>
      </c>
      <c r="N20" s="1">
        <f t="shared" si="7"/>
        <v>2800.1999999999989</v>
      </c>
      <c r="O20" s="1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98529.269974598443</v>
      </c>
      <c r="C21" s="2">
        <v>11</v>
      </c>
      <c r="D21" s="1">
        <f t="shared" si="8"/>
        <v>98529.269974598443</v>
      </c>
      <c r="E21" s="1">
        <f t="shared" si="2"/>
        <v>98529.269974598443</v>
      </c>
      <c r="F21" s="1">
        <f t="shared" si="3"/>
        <v>152.09735924870768</v>
      </c>
      <c r="G21" s="1">
        <f t="shared" si="4"/>
        <v>152.09735924870768</v>
      </c>
      <c r="H21" s="1">
        <f t="shared" si="5"/>
        <v>152.09735924870768</v>
      </c>
      <c r="I21" s="1">
        <f t="shared" si="9"/>
        <v>2282.8471040959407</v>
      </c>
      <c r="J21" s="1">
        <f t="shared" si="10"/>
        <v>2282.8471040959407</v>
      </c>
      <c r="K21" s="1">
        <f t="shared" si="11"/>
        <v>365.25553665535051</v>
      </c>
      <c r="L21" s="1">
        <f t="shared" si="12"/>
        <v>365.25553665535051</v>
      </c>
      <c r="M21" s="1">
        <f t="shared" si="6"/>
        <v>2800.1999999999989</v>
      </c>
      <c r="N21" s="1">
        <f t="shared" si="7"/>
        <v>2800.1999999999989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98373.091100981226</v>
      </c>
      <c r="C22" s="2">
        <v>12</v>
      </c>
      <c r="D22" s="1">
        <f t="shared" si="8"/>
        <v>98373.091100981226</v>
      </c>
      <c r="E22" s="1">
        <f t="shared" si="2"/>
        <v>98373.091100981226</v>
      </c>
      <c r="F22" s="1">
        <f t="shared" si="3"/>
        <v>156.17887361722313</v>
      </c>
      <c r="G22" s="1">
        <f t="shared" si="4"/>
        <v>156.17887361722313</v>
      </c>
      <c r="H22" s="1">
        <f t="shared" si="5"/>
        <v>156.17887361722313</v>
      </c>
      <c r="I22" s="1">
        <f t="shared" si="9"/>
        <v>2279.3285572265308</v>
      </c>
      <c r="J22" s="1">
        <f t="shared" si="10"/>
        <v>2279.3285572265308</v>
      </c>
      <c r="K22" s="1">
        <f t="shared" si="11"/>
        <v>364.69256915624493</v>
      </c>
      <c r="L22" s="1">
        <f t="shared" si="12"/>
        <v>364.69256915624493</v>
      </c>
      <c r="M22" s="1">
        <f t="shared" si="6"/>
        <v>2800.1999999999989</v>
      </c>
      <c r="N22" s="1">
        <f t="shared" si="7"/>
        <v>2800.1999999999989</v>
      </c>
      <c r="O22" s="1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98212.721186047595</v>
      </c>
      <c r="C23" s="2">
        <v>13</v>
      </c>
      <c r="D23" s="1">
        <f t="shared" si="8"/>
        <v>98212.721186047595</v>
      </c>
      <c r="E23" s="1">
        <f t="shared" si="2"/>
        <v>98212.721186047595</v>
      </c>
      <c r="F23" s="1">
        <f t="shared" si="3"/>
        <v>160.36991493362603</v>
      </c>
      <c r="G23" s="1">
        <f t="shared" si="4"/>
        <v>160.36991493362603</v>
      </c>
      <c r="H23" s="1">
        <f t="shared" si="5"/>
        <v>160.36991493362603</v>
      </c>
      <c r="I23" s="1">
        <f t="shared" si="9"/>
        <v>2275.7155905744594</v>
      </c>
      <c r="J23" s="1">
        <f t="shared" si="10"/>
        <v>2275.7155905744594</v>
      </c>
      <c r="K23" s="1">
        <f t="shared" si="11"/>
        <v>364.11449449191349</v>
      </c>
      <c r="L23" s="1">
        <f t="shared" si="12"/>
        <v>364.11449449191349</v>
      </c>
      <c r="M23" s="1">
        <f t="shared" si="6"/>
        <v>2800.1999999999989</v>
      </c>
      <c r="N23" s="1">
        <f t="shared" si="7"/>
        <v>2800.1999999999989</v>
      </c>
      <c r="P23" s="1"/>
      <c r="S23"/>
    </row>
    <row r="24" spans="1:20" x14ac:dyDescent="0.25">
      <c r="A24">
        <f t="shared" si="0"/>
        <v>14</v>
      </c>
      <c r="B24" s="7">
        <f t="shared" si="1"/>
        <v>98048.047763707189</v>
      </c>
      <c r="C24" s="2">
        <v>14</v>
      </c>
      <c r="D24" s="1">
        <f t="shared" si="8"/>
        <v>98048.047763707189</v>
      </c>
      <c r="E24" s="1">
        <f t="shared" si="2"/>
        <v>98048.047763707189</v>
      </c>
      <c r="F24" s="1">
        <f t="shared" si="3"/>
        <v>164.67342234041058</v>
      </c>
      <c r="G24" s="1">
        <f t="shared" si="4"/>
        <v>164.67342234041058</v>
      </c>
      <c r="H24" s="1">
        <f t="shared" si="5"/>
        <v>164.67342234041058</v>
      </c>
      <c r="I24" s="1">
        <f t="shared" si="9"/>
        <v>2272.0056703961968</v>
      </c>
      <c r="J24" s="1">
        <f t="shared" si="10"/>
        <v>2272.0056703961968</v>
      </c>
      <c r="K24" s="1">
        <f t="shared" si="11"/>
        <v>363.52090726339151</v>
      </c>
      <c r="L24" s="1">
        <f t="shared" si="12"/>
        <v>363.52090726339151</v>
      </c>
      <c r="M24" s="1">
        <f t="shared" si="6"/>
        <v>2800.1999999999989</v>
      </c>
      <c r="N24" s="1">
        <f t="shared" si="7"/>
        <v>2800.1999999999989</v>
      </c>
      <c r="P24" s="1"/>
      <c r="S24"/>
    </row>
    <row r="25" spans="1:20" x14ac:dyDescent="0.25">
      <c r="A25">
        <f t="shared" si="0"/>
        <v>15</v>
      </c>
      <c r="B25" s="7">
        <f t="shared" si="1"/>
        <v>97878.955349855591</v>
      </c>
      <c r="C25" s="2">
        <v>15</v>
      </c>
      <c r="D25" s="1">
        <f t="shared" si="8"/>
        <v>97878.955349855591</v>
      </c>
      <c r="E25" s="1">
        <f t="shared" si="2"/>
        <v>97878.955349855591</v>
      </c>
      <c r="F25" s="1">
        <f t="shared" si="3"/>
        <v>169.09241385160334</v>
      </c>
      <c r="G25" s="1">
        <f t="shared" si="4"/>
        <v>169.09241385160334</v>
      </c>
      <c r="H25" s="1">
        <f t="shared" si="5"/>
        <v>169.09241385160334</v>
      </c>
      <c r="I25" s="1">
        <f t="shared" si="9"/>
        <v>2268.1961949555134</v>
      </c>
      <c r="J25" s="1">
        <f t="shared" si="10"/>
        <v>2268.1961949555134</v>
      </c>
      <c r="K25" s="1">
        <f t="shared" si="11"/>
        <v>362.91139119288215</v>
      </c>
      <c r="L25" s="1">
        <f t="shared" si="12"/>
        <v>362.91139119288215</v>
      </c>
      <c r="M25" s="1">
        <f t="shared" si="6"/>
        <v>2800.1999999999989</v>
      </c>
      <c r="N25" s="1">
        <f t="shared" si="7"/>
        <v>2800.1999999999989</v>
      </c>
      <c r="P25" s="1"/>
      <c r="S25"/>
    </row>
    <row r="26" spans="1:20" x14ac:dyDescent="0.25">
      <c r="A26">
        <f t="shared" si="0"/>
        <v>16</v>
      </c>
      <c r="B26" s="7">
        <f t="shared" si="1"/>
        <v>97705.32536138632</v>
      </c>
      <c r="C26" s="2">
        <v>16</v>
      </c>
      <c r="D26" s="1">
        <f t="shared" si="8"/>
        <v>97705.32536138632</v>
      </c>
      <c r="E26" s="1">
        <f t="shared" si="2"/>
        <v>97705.32536138632</v>
      </c>
      <c r="F26" s="1">
        <f t="shared" si="3"/>
        <v>173.62998846927746</v>
      </c>
      <c r="G26" s="1">
        <f t="shared" si="4"/>
        <v>173.62998846927746</v>
      </c>
      <c r="H26" s="1">
        <f t="shared" si="5"/>
        <v>173.62998846927746</v>
      </c>
      <c r="I26" s="1">
        <f t="shared" si="9"/>
        <v>2264.2844926988978</v>
      </c>
      <c r="J26" s="1">
        <f t="shared" si="10"/>
        <v>2264.2844926988978</v>
      </c>
      <c r="K26" s="1">
        <f t="shared" si="11"/>
        <v>362.28551883182365</v>
      </c>
      <c r="L26" s="1">
        <f t="shared" si="12"/>
        <v>362.28551883182365</v>
      </c>
      <c r="M26" s="1">
        <f t="shared" si="6"/>
        <v>2800.1999999999989</v>
      </c>
      <c r="N26" s="1">
        <f t="shared" si="7"/>
        <v>2800.1999999999989</v>
      </c>
      <c r="P26" s="1"/>
      <c r="S26"/>
    </row>
    <row r="27" spans="1:20" x14ac:dyDescent="0.25">
      <c r="A27">
        <f t="shared" si="0"/>
        <v>17</v>
      </c>
      <c r="B27" s="7">
        <f t="shared" si="1"/>
        <v>97527.036033029464</v>
      </c>
      <c r="C27" s="2">
        <v>17</v>
      </c>
      <c r="D27" s="1">
        <f t="shared" si="8"/>
        <v>97527.036033029464</v>
      </c>
      <c r="E27" s="1">
        <f t="shared" si="2"/>
        <v>97527.036033029464</v>
      </c>
      <c r="F27" s="1">
        <f t="shared" si="3"/>
        <v>178.28932835685293</v>
      </c>
      <c r="G27" s="1">
        <f t="shared" si="4"/>
        <v>178.28932835685293</v>
      </c>
      <c r="H27" s="1">
        <f t="shared" si="5"/>
        <v>178.28932835685293</v>
      </c>
      <c r="I27" s="1">
        <f t="shared" si="9"/>
        <v>2260.2678203820224</v>
      </c>
      <c r="J27" s="1">
        <f t="shared" si="10"/>
        <v>2260.2678203820224</v>
      </c>
      <c r="K27" s="1">
        <f t="shared" si="11"/>
        <v>361.64285126112361</v>
      </c>
      <c r="L27" s="1">
        <f t="shared" si="12"/>
        <v>361.64285126112361</v>
      </c>
      <c r="M27" s="1">
        <f t="shared" si="6"/>
        <v>2800.1999999999989</v>
      </c>
      <c r="N27" s="1">
        <f t="shared" si="7"/>
        <v>2800.1999999999989</v>
      </c>
      <c r="P27" s="1"/>
      <c r="S27"/>
    </row>
    <row r="28" spans="1:20" x14ac:dyDescent="0.25">
      <c r="A28">
        <f t="shared" si="0"/>
        <v>18</v>
      </c>
      <c r="B28" s="7">
        <f t="shared" si="1"/>
        <v>97343.962331958741</v>
      </c>
      <c r="C28" s="2">
        <v>18</v>
      </c>
      <c r="D28" s="1">
        <f t="shared" si="8"/>
        <v>97343.962331958741</v>
      </c>
      <c r="E28" s="1">
        <f t="shared" si="2"/>
        <v>97343.962331958741</v>
      </c>
      <c r="F28" s="1">
        <f t="shared" si="3"/>
        <v>183.07370107072416</v>
      </c>
      <c r="G28" s="1">
        <f t="shared" si="4"/>
        <v>183.07370107072416</v>
      </c>
      <c r="H28" s="1">
        <f t="shared" si="5"/>
        <v>183.07370107072416</v>
      </c>
      <c r="I28" s="1">
        <f t="shared" si="9"/>
        <v>2256.1433611459265</v>
      </c>
      <c r="J28" s="1">
        <f t="shared" si="10"/>
        <v>2256.1433611459265</v>
      </c>
      <c r="K28" s="1">
        <f t="shared" si="11"/>
        <v>360.98293778334823</v>
      </c>
      <c r="L28" s="1">
        <f t="shared" si="12"/>
        <v>360.98293778334823</v>
      </c>
      <c r="M28" s="1">
        <f t="shared" si="6"/>
        <v>2800.1999999999989</v>
      </c>
      <c r="N28" s="1">
        <f t="shared" si="7"/>
        <v>2800.1999999999989</v>
      </c>
      <c r="O28" s="13"/>
      <c r="P28" s="1"/>
      <c r="S28"/>
    </row>
    <row r="29" spans="1:20" x14ac:dyDescent="0.25">
      <c r="A29">
        <f t="shared" si="0"/>
        <v>19</v>
      </c>
      <c r="B29" s="7">
        <f t="shared" si="1"/>
        <v>97155.97587010698</v>
      </c>
      <c r="C29" s="2">
        <v>19</v>
      </c>
      <c r="D29" s="1">
        <f t="shared" si="8"/>
        <v>97155.97587010698</v>
      </c>
      <c r="E29" s="1">
        <f t="shared" si="2"/>
        <v>97155.97587010698</v>
      </c>
      <c r="F29" s="1">
        <f t="shared" si="3"/>
        <v>187.98646185176767</v>
      </c>
      <c r="G29" s="1">
        <f t="shared" si="4"/>
        <v>187.98646185176767</v>
      </c>
      <c r="H29" s="1">
        <f t="shared" si="5"/>
        <v>187.98646185176767</v>
      </c>
      <c r="I29" s="1">
        <f t="shared" si="9"/>
        <v>2251.9082225415787</v>
      </c>
      <c r="J29" s="1">
        <f t="shared" si="10"/>
        <v>2251.9082225415787</v>
      </c>
      <c r="K29" s="1">
        <f t="shared" si="11"/>
        <v>360.30531560665258</v>
      </c>
      <c r="L29" s="1">
        <f t="shared" si="12"/>
        <v>360.30531560665258</v>
      </c>
      <c r="M29" s="1">
        <f t="shared" si="6"/>
        <v>2800.1999999999989</v>
      </c>
      <c r="N29" s="1">
        <f t="shared" si="7"/>
        <v>2800.1999999999989</v>
      </c>
      <c r="P29" s="1"/>
      <c r="S29"/>
    </row>
    <row r="30" spans="1:20" x14ac:dyDescent="0.25">
      <c r="A30">
        <f t="shared" si="0"/>
        <v>20</v>
      </c>
      <c r="B30" s="7">
        <f t="shared" si="1"/>
        <v>96962.944814128627</v>
      </c>
      <c r="C30" s="2">
        <v>20</v>
      </c>
      <c r="D30" s="1">
        <f t="shared" si="8"/>
        <v>96962.944814128627</v>
      </c>
      <c r="E30" s="1">
        <f t="shared" si="2"/>
        <v>96962.944814128627</v>
      </c>
      <c r="F30" s="1">
        <f t="shared" si="3"/>
        <v>193.03105597834735</v>
      </c>
      <c r="G30" s="1">
        <f t="shared" si="4"/>
        <v>193.03105597834735</v>
      </c>
      <c r="H30" s="1">
        <f t="shared" si="5"/>
        <v>193.03105597834735</v>
      </c>
      <c r="I30" s="1">
        <f t="shared" si="9"/>
        <v>2247.5594345014238</v>
      </c>
      <c r="J30" s="1">
        <f t="shared" si="10"/>
        <v>2247.5594345014238</v>
      </c>
      <c r="K30" s="1">
        <f t="shared" si="11"/>
        <v>359.60950952022779</v>
      </c>
      <c r="L30" s="1">
        <f t="shared" si="12"/>
        <v>359.60950952022779</v>
      </c>
      <c r="M30" s="1">
        <f t="shared" si="6"/>
        <v>2800.1999999999989</v>
      </c>
      <c r="N30" s="1">
        <f t="shared" si="7"/>
        <v>2800.1999999999989</v>
      </c>
      <c r="P30" s="1"/>
      <c r="S30"/>
    </row>
    <row r="31" spans="1:20" x14ac:dyDescent="0.25">
      <c r="A31">
        <f t="shared" si="0"/>
        <v>21</v>
      </c>
      <c r="B31" s="7">
        <f t="shared" si="1"/>
        <v>96764.733792946165</v>
      </c>
      <c r="C31" s="2">
        <v>21</v>
      </c>
      <c r="D31" s="1">
        <f t="shared" si="8"/>
        <v>96764.733792946165</v>
      </c>
      <c r="E31" s="1">
        <f t="shared" si="2"/>
        <v>96764.733792946165</v>
      </c>
      <c r="F31" s="1">
        <f t="shared" si="3"/>
        <v>198.2110211824567</v>
      </c>
      <c r="G31" s="1">
        <f t="shared" si="4"/>
        <v>198.2110211824567</v>
      </c>
      <c r="H31" s="1">
        <f t="shared" si="5"/>
        <v>198.2110211824567</v>
      </c>
      <c r="I31" s="1">
        <f t="shared" si="9"/>
        <v>2243.0939472565019</v>
      </c>
      <c r="J31" s="1">
        <f t="shared" si="10"/>
        <v>2243.0939472565019</v>
      </c>
      <c r="K31" s="1">
        <f t="shared" si="11"/>
        <v>358.8950315610403</v>
      </c>
      <c r="L31" s="1">
        <f t="shared" si="12"/>
        <v>358.8950315610403</v>
      </c>
      <c r="M31" s="1">
        <f t="shared" si="6"/>
        <v>2800.1999999999989</v>
      </c>
      <c r="N31" s="1">
        <f t="shared" si="7"/>
        <v>2800.1999999999989</v>
      </c>
      <c r="P31" s="1"/>
      <c r="S31"/>
    </row>
    <row r="32" spans="1:20" x14ac:dyDescent="0.25">
      <c r="A32">
        <f t="shared" si="0"/>
        <v>22</v>
      </c>
      <c r="B32" s="7">
        <f t="shared" si="1"/>
        <v>96561.203802815464</v>
      </c>
      <c r="C32" s="2">
        <v>22</v>
      </c>
      <c r="D32" s="1">
        <f t="shared" si="8"/>
        <v>96561.203802815464</v>
      </c>
      <c r="E32" s="1">
        <f t="shared" si="2"/>
        <v>96561.203802815464</v>
      </c>
      <c r="F32" s="1">
        <f t="shared" si="3"/>
        <v>203.52999013070388</v>
      </c>
      <c r="G32" s="1">
        <f t="shared" si="4"/>
        <v>203.52999013070388</v>
      </c>
      <c r="H32" s="1">
        <f t="shared" si="5"/>
        <v>203.52999013070388</v>
      </c>
      <c r="I32" s="1">
        <f t="shared" si="9"/>
        <v>2238.5086291976681</v>
      </c>
      <c r="J32" s="1">
        <f t="shared" si="10"/>
        <v>2238.5086291976681</v>
      </c>
      <c r="K32" s="1">
        <f t="shared" si="11"/>
        <v>358.16138067162689</v>
      </c>
      <c r="L32" s="1">
        <f t="shared" si="12"/>
        <v>358.16138067162689</v>
      </c>
      <c r="M32" s="1">
        <f t="shared" si="6"/>
        <v>2800.1999999999989</v>
      </c>
      <c r="N32" s="1">
        <f t="shared" si="7"/>
        <v>2800.1999999999989</v>
      </c>
      <c r="P32" s="1"/>
      <c r="S32"/>
    </row>
    <row r="33" spans="1:19" x14ac:dyDescent="0.25">
      <c r="A33">
        <f t="shared" si="0"/>
        <v>23</v>
      </c>
      <c r="B33" s="7">
        <f t="shared" si="1"/>
        <v>96352.212109843589</v>
      </c>
      <c r="C33" s="2">
        <v>23</v>
      </c>
      <c r="D33" s="1">
        <f t="shared" si="8"/>
        <v>96352.212109843589</v>
      </c>
      <c r="E33" s="1">
        <f t="shared" si="2"/>
        <v>96352.212109843589</v>
      </c>
      <c r="F33" s="1">
        <f t="shared" si="3"/>
        <v>208.99169297186774</v>
      </c>
      <c r="G33" s="1">
        <f t="shared" si="4"/>
        <v>208.99169297186774</v>
      </c>
      <c r="H33" s="1">
        <f t="shared" si="5"/>
        <v>208.99169297186774</v>
      </c>
      <c r="I33" s="1">
        <f t="shared" si="9"/>
        <v>2233.8002646794234</v>
      </c>
      <c r="J33" s="1">
        <f t="shared" si="10"/>
        <v>2233.8002646794234</v>
      </c>
      <c r="K33" s="1">
        <f t="shared" si="11"/>
        <v>357.40804234870774</v>
      </c>
      <c r="L33" s="1">
        <f t="shared" si="12"/>
        <v>357.40804234870774</v>
      </c>
      <c r="M33" s="1">
        <f t="shared" si="6"/>
        <v>2800.1999999999989</v>
      </c>
      <c r="N33" s="1">
        <f t="shared" si="7"/>
        <v>2800.1999999999989</v>
      </c>
      <c r="P33" s="1"/>
      <c r="S33"/>
    </row>
    <row r="34" spans="1:19" x14ac:dyDescent="0.25">
      <c r="A34">
        <f t="shared" si="0"/>
        <v>24</v>
      </c>
      <c r="B34" s="7">
        <f t="shared" si="1"/>
        <v>96137.61214989076</v>
      </c>
      <c r="C34" s="2">
        <v>24</v>
      </c>
      <c r="D34" s="1">
        <f t="shared" si="8"/>
        <v>96137.61214989076</v>
      </c>
      <c r="E34" s="1">
        <f t="shared" si="2"/>
        <v>96137.61214989076</v>
      </c>
      <c r="F34" s="1">
        <f t="shared" si="3"/>
        <v>214.5999599528227</v>
      </c>
      <c r="G34" s="1">
        <f t="shared" si="4"/>
        <v>214.5999599528227</v>
      </c>
      <c r="H34" s="1">
        <f t="shared" si="5"/>
        <v>214.5999599528227</v>
      </c>
      <c r="I34" s="1">
        <f t="shared" si="9"/>
        <v>2228.9655517648071</v>
      </c>
      <c r="J34" s="1">
        <f t="shared" si="10"/>
        <v>2228.9655517648071</v>
      </c>
      <c r="K34" s="1">
        <f t="shared" si="11"/>
        <v>356.63448828236915</v>
      </c>
      <c r="L34" s="1">
        <f t="shared" si="12"/>
        <v>356.63448828236915</v>
      </c>
      <c r="M34" s="1">
        <f t="shared" si="6"/>
        <v>2800.1999999999989</v>
      </c>
      <c r="N34" s="1">
        <f t="shared" si="7"/>
        <v>2800.1999999999989</v>
      </c>
      <c r="O34" s="13"/>
      <c r="P34" s="1"/>
      <c r="S34"/>
    </row>
    <row r="35" spans="1:19" x14ac:dyDescent="0.25">
      <c r="A35">
        <f t="shared" si="0"/>
        <v>25</v>
      </c>
      <c r="B35" s="7">
        <f t="shared" si="1"/>
        <v>95917.253425786097</v>
      </c>
      <c r="C35" s="2">
        <v>25</v>
      </c>
      <c r="D35" s="1">
        <f t="shared" si="8"/>
        <v>95917.253425786097</v>
      </c>
      <c r="E35" s="1">
        <f t="shared" si="2"/>
        <v>95917.253425786097</v>
      </c>
      <c r="F35" s="1">
        <f t="shared" si="3"/>
        <v>220.35872410465737</v>
      </c>
      <c r="G35" s="1">
        <f t="shared" si="4"/>
        <v>220.35872410465737</v>
      </c>
      <c r="H35" s="1">
        <f t="shared" si="5"/>
        <v>220.35872410465737</v>
      </c>
      <c r="I35" s="1">
        <f t="shared" si="9"/>
        <v>2224.0010999097772</v>
      </c>
      <c r="J35" s="1">
        <f t="shared" si="10"/>
        <v>2224.0010999097772</v>
      </c>
      <c r="K35" s="1">
        <f t="shared" si="11"/>
        <v>355.84017598556437</v>
      </c>
      <c r="L35" s="1">
        <f t="shared" si="12"/>
        <v>355.84017598556437</v>
      </c>
      <c r="M35" s="1">
        <f t="shared" si="6"/>
        <v>2800.1999999999989</v>
      </c>
      <c r="N35" s="1">
        <f t="shared" si="7"/>
        <v>2800.1999999999989</v>
      </c>
      <c r="P35" s="1"/>
      <c r="S35"/>
    </row>
    <row r="36" spans="1:19" x14ac:dyDescent="0.25">
      <c r="A36">
        <f t="shared" si="0"/>
        <v>26</v>
      </c>
      <c r="B36" s="7">
        <f t="shared" si="1"/>
        <v>95690.981401785219</v>
      </c>
      <c r="C36" s="2">
        <v>26</v>
      </c>
      <c r="D36" s="1">
        <f t="shared" si="8"/>
        <v>95690.981401785219</v>
      </c>
      <c r="E36" s="1">
        <f t="shared" si="2"/>
        <v>95690.981401785219</v>
      </c>
      <c r="F36" s="1">
        <f t="shared" si="3"/>
        <v>226.27202400087782</v>
      </c>
      <c r="G36" s="1">
        <f t="shared" si="4"/>
        <v>226.27202400087782</v>
      </c>
      <c r="H36" s="1">
        <f t="shared" si="5"/>
        <v>226.27202400087782</v>
      </c>
      <c r="I36" s="1">
        <f t="shared" si="9"/>
        <v>2218.9034275854492</v>
      </c>
      <c r="J36" s="1">
        <f t="shared" si="10"/>
        <v>2218.9034275854492</v>
      </c>
      <c r="K36" s="1">
        <f t="shared" si="11"/>
        <v>355.02454841367188</v>
      </c>
      <c r="L36" s="1">
        <f t="shared" si="12"/>
        <v>355.02454841367188</v>
      </c>
      <c r="M36" s="1">
        <f t="shared" si="6"/>
        <v>2800.1999999999989</v>
      </c>
      <c r="N36" s="1">
        <f t="shared" si="7"/>
        <v>2800.1999999999989</v>
      </c>
      <c r="P36" s="1"/>
      <c r="S36"/>
    </row>
    <row r="37" spans="1:19" x14ac:dyDescent="0.25">
      <c r="A37">
        <f t="shared" si="0"/>
        <v>27</v>
      </c>
      <c r="B37" s="7">
        <f t="shared" si="1"/>
        <v>95458.63739519559</v>
      </c>
      <c r="C37" s="2">
        <v>27</v>
      </c>
      <c r="D37" s="1">
        <f t="shared" si="8"/>
        <v>95458.63739519559</v>
      </c>
      <c r="E37" s="1">
        <f t="shared" si="2"/>
        <v>95458.63739519559</v>
      </c>
      <c r="F37" s="1">
        <f t="shared" si="3"/>
        <v>232.344006589625</v>
      </c>
      <c r="G37" s="1">
        <f t="shared" si="4"/>
        <v>232.344006589625</v>
      </c>
      <c r="H37" s="1">
        <f t="shared" si="5"/>
        <v>232.344006589625</v>
      </c>
      <c r="I37" s="1">
        <f t="shared" si="9"/>
        <v>2213.6689598365292</v>
      </c>
      <c r="J37" s="1">
        <f t="shared" si="10"/>
        <v>2213.6689598365292</v>
      </c>
      <c r="K37" s="1">
        <f t="shared" si="11"/>
        <v>354.1870335738447</v>
      </c>
      <c r="L37" s="1">
        <f t="shared" si="12"/>
        <v>354.1870335738447</v>
      </c>
      <c r="M37" s="1">
        <f t="shared" si="6"/>
        <v>2800.1999999999989</v>
      </c>
      <c r="N37" s="1">
        <f t="shared" si="7"/>
        <v>2800.1999999999989</v>
      </c>
      <c r="P37" s="1"/>
      <c r="S37"/>
    </row>
    <row r="38" spans="1:19" x14ac:dyDescent="0.25">
      <c r="A38">
        <f t="shared" si="0"/>
        <v>28</v>
      </c>
      <c r="B38" s="7">
        <f t="shared" si="1"/>
        <v>95220.058465093694</v>
      </c>
      <c r="C38" s="2">
        <v>28</v>
      </c>
      <c r="D38" s="1">
        <f t="shared" si="8"/>
        <v>95220.058465093694</v>
      </c>
      <c r="E38" s="1">
        <f t="shared" si="2"/>
        <v>95220.058465093694</v>
      </c>
      <c r="F38" s="1">
        <f t="shared" si="3"/>
        <v>238.57893010189446</v>
      </c>
      <c r="G38" s="1">
        <f t="shared" si="4"/>
        <v>238.57893010189446</v>
      </c>
      <c r="H38" s="1">
        <f t="shared" si="5"/>
        <v>238.57893010189446</v>
      </c>
      <c r="I38" s="1">
        <f t="shared" si="9"/>
        <v>2208.294025774228</v>
      </c>
      <c r="J38" s="1">
        <f t="shared" si="10"/>
        <v>2208.294025774228</v>
      </c>
      <c r="K38" s="1">
        <f t="shared" si="11"/>
        <v>353.32704412387648</v>
      </c>
      <c r="L38" s="1">
        <f t="shared" si="12"/>
        <v>353.32704412387648</v>
      </c>
      <c r="M38" s="1">
        <f t="shared" si="6"/>
        <v>2800.1999999999989</v>
      </c>
      <c r="N38" s="1">
        <f t="shared" si="7"/>
        <v>2800.1999999999989</v>
      </c>
      <c r="P38" s="1"/>
      <c r="S38"/>
    </row>
    <row r="39" spans="1:19" x14ac:dyDescent="0.25">
      <c r="A39">
        <f t="shared" si="0"/>
        <v>29</v>
      </c>
      <c r="B39" s="7">
        <f t="shared" si="1"/>
        <v>94975.077298055898</v>
      </c>
      <c r="C39" s="2">
        <v>29</v>
      </c>
      <c r="D39" s="1">
        <f t="shared" si="8"/>
        <v>94975.077298055898</v>
      </c>
      <c r="E39" s="1">
        <f t="shared" si="2"/>
        <v>94975.077298055898</v>
      </c>
      <c r="F39" s="1">
        <f t="shared" si="3"/>
        <v>244.98116703780028</v>
      </c>
      <c r="G39" s="1">
        <f t="shared" si="4"/>
        <v>244.98116703780028</v>
      </c>
      <c r="H39" s="1">
        <f t="shared" si="5"/>
        <v>244.98116703780028</v>
      </c>
      <c r="I39" s="1">
        <f t="shared" si="9"/>
        <v>2202.7748560018954</v>
      </c>
      <c r="J39" s="1">
        <f t="shared" si="10"/>
        <v>2202.7748560018954</v>
      </c>
      <c r="K39" s="1">
        <f t="shared" si="11"/>
        <v>352.44397696030325</v>
      </c>
      <c r="L39" s="1">
        <f t="shared" si="12"/>
        <v>352.44397696030325</v>
      </c>
      <c r="M39" s="1">
        <f t="shared" si="6"/>
        <v>2800.1999999999989</v>
      </c>
      <c r="N39" s="1">
        <f t="shared" si="7"/>
        <v>2800.1999999999989</v>
      </c>
      <c r="P39" s="1"/>
      <c r="S39"/>
    </row>
    <row r="40" spans="1:19" x14ac:dyDescent="0.25">
      <c r="A40">
        <f t="shared" si="0"/>
        <v>30</v>
      </c>
      <c r="B40" s="7">
        <f t="shared" si="1"/>
        <v>94723.522090822924</v>
      </c>
      <c r="C40" s="2">
        <v>30</v>
      </c>
      <c r="D40" s="1">
        <f t="shared" si="8"/>
        <v>94723.522090822924</v>
      </c>
      <c r="E40" s="1">
        <f t="shared" si="2"/>
        <v>94723.522090822924</v>
      </c>
      <c r="F40" s="1">
        <f t="shared" si="3"/>
        <v>251.55520723297138</v>
      </c>
      <c r="G40" s="1">
        <f t="shared" si="4"/>
        <v>251.55520723297138</v>
      </c>
      <c r="H40" s="1">
        <f t="shared" si="5"/>
        <v>251.55520723297138</v>
      </c>
      <c r="I40" s="1">
        <f t="shared" si="9"/>
        <v>2197.1075799715754</v>
      </c>
      <c r="J40" s="1">
        <f t="shared" si="10"/>
        <v>2197.1075799715754</v>
      </c>
      <c r="K40" s="1">
        <f t="shared" si="11"/>
        <v>351.53721279545209</v>
      </c>
      <c r="L40" s="1">
        <f t="shared" si="12"/>
        <v>351.53721279545209</v>
      </c>
      <c r="M40" s="1">
        <f t="shared" si="6"/>
        <v>2800.1999999999989</v>
      </c>
      <c r="N40" s="1">
        <f t="shared" si="7"/>
        <v>2800.1999999999989</v>
      </c>
      <c r="P40" s="1"/>
      <c r="S40"/>
    </row>
    <row r="41" spans="1:19" x14ac:dyDescent="0.25">
      <c r="A41">
        <f t="shared" si="0"/>
        <v>31</v>
      </c>
      <c r="B41" s="7">
        <f t="shared" si="1"/>
        <v>94465.216429815686</v>
      </c>
      <c r="C41" s="2">
        <v>31</v>
      </c>
      <c r="D41" s="1">
        <f t="shared" si="8"/>
        <v>94465.216429815686</v>
      </c>
      <c r="E41" s="1">
        <f t="shared" si="2"/>
        <v>94465.216429815686</v>
      </c>
      <c r="F41" s="1">
        <f t="shared" si="3"/>
        <v>258.30566100723581</v>
      </c>
      <c r="G41" s="1">
        <f t="shared" si="4"/>
        <v>258.30566100723581</v>
      </c>
      <c r="H41" s="1">
        <f t="shared" si="5"/>
        <v>258.30566100723581</v>
      </c>
      <c r="I41" s="1">
        <f t="shared" si="9"/>
        <v>2191.2882232696234</v>
      </c>
      <c r="J41" s="1">
        <f t="shared" si="10"/>
        <v>2191.2882232696234</v>
      </c>
      <c r="K41" s="1">
        <f t="shared" si="11"/>
        <v>350.60611572313974</v>
      </c>
      <c r="L41" s="1">
        <f t="shared" si="12"/>
        <v>350.60611572313974</v>
      </c>
      <c r="M41" s="1">
        <f t="shared" si="6"/>
        <v>2800.1999999999989</v>
      </c>
      <c r="N41" s="1">
        <f t="shared" si="7"/>
        <v>2800.1999999999989</v>
      </c>
      <c r="P41" s="1"/>
      <c r="S41"/>
    </row>
    <row r="42" spans="1:19" x14ac:dyDescent="0.25">
      <c r="A42">
        <f t="shared" si="0"/>
        <v>32</v>
      </c>
      <c r="B42" s="7">
        <f t="shared" si="1"/>
        <v>94199.979167417885</v>
      </c>
      <c r="C42" s="2">
        <v>32</v>
      </c>
      <c r="D42" s="1">
        <f t="shared" si="8"/>
        <v>94199.979167417885</v>
      </c>
      <c r="E42" s="1">
        <f t="shared" si="2"/>
        <v>94199.979167417885</v>
      </c>
      <c r="F42" s="1">
        <f t="shared" si="3"/>
        <v>265.23726239780206</v>
      </c>
      <c r="G42" s="1">
        <f t="shared" si="4"/>
        <v>265.23726239780206</v>
      </c>
      <c r="H42" s="1">
        <f t="shared" si="5"/>
        <v>265.23726239780206</v>
      </c>
      <c r="I42" s="1">
        <f t="shared" si="9"/>
        <v>2185.31270482948</v>
      </c>
      <c r="J42" s="1">
        <f t="shared" si="10"/>
        <v>2185.31270482948</v>
      </c>
      <c r="K42" s="1">
        <f t="shared" si="11"/>
        <v>349.65003277271683</v>
      </c>
      <c r="L42" s="1">
        <f t="shared" si="12"/>
        <v>349.65003277271683</v>
      </c>
      <c r="M42" s="1">
        <f t="shared" si="6"/>
        <v>2800.1999999999989</v>
      </c>
      <c r="N42" s="1">
        <f t="shared" si="7"/>
        <v>2800.1999999999989</v>
      </c>
      <c r="P42" s="1"/>
      <c r="S42"/>
    </row>
    <row r="43" spans="1:19" x14ac:dyDescent="0.25">
      <c r="A43">
        <f t="shared" si="0"/>
        <v>33</v>
      </c>
      <c r="B43" s="7">
        <f t="shared" si="1"/>
        <v>93927.624294938694</v>
      </c>
      <c r="C43" s="2">
        <v>33</v>
      </c>
      <c r="D43" s="1">
        <f t="shared" si="8"/>
        <v>93927.624294938694</v>
      </c>
      <c r="E43" s="1">
        <f t="shared" si="2"/>
        <v>93927.624294938694</v>
      </c>
      <c r="F43" s="1">
        <f t="shared" si="3"/>
        <v>272.35487247919764</v>
      </c>
      <c r="G43" s="1">
        <f t="shared" si="4"/>
        <v>272.35487247919764</v>
      </c>
      <c r="H43" s="1">
        <f t="shared" si="5"/>
        <v>272.35487247919764</v>
      </c>
      <c r="I43" s="1">
        <f t="shared" si="9"/>
        <v>2179.1768340696563</v>
      </c>
      <c r="J43" s="1">
        <f t="shared" si="10"/>
        <v>2179.1768340696563</v>
      </c>
      <c r="K43" s="1">
        <f t="shared" si="11"/>
        <v>348.66829345114502</v>
      </c>
      <c r="L43" s="1">
        <f t="shared" si="12"/>
        <v>348.66829345114502</v>
      </c>
      <c r="M43" s="1">
        <f t="shared" si="6"/>
        <v>2800.1999999999989</v>
      </c>
      <c r="N43" s="1">
        <f t="shared" si="7"/>
        <v>2800.1999999999989</v>
      </c>
      <c r="P43" s="1"/>
      <c r="S43"/>
    </row>
    <row r="44" spans="1:19" x14ac:dyDescent="0.25">
      <c r="A44">
        <f t="shared" si="0"/>
        <v>34</v>
      </c>
      <c r="B44" s="7">
        <f t="shared" si="1"/>
        <v>93647.960812166391</v>
      </c>
      <c r="C44" s="2">
        <v>34</v>
      </c>
      <c r="D44" s="1">
        <f t="shared" si="8"/>
        <v>93647.960812166391</v>
      </c>
      <c r="E44" s="1">
        <f t="shared" si="2"/>
        <v>93647.960812166391</v>
      </c>
      <c r="F44" s="1">
        <f t="shared" si="3"/>
        <v>279.66348277230031</v>
      </c>
      <c r="G44" s="1">
        <f t="shared" si="4"/>
        <v>279.66348277230031</v>
      </c>
      <c r="H44" s="1">
        <f t="shared" si="5"/>
        <v>279.66348277230031</v>
      </c>
      <c r="I44" s="1">
        <f t="shared" si="9"/>
        <v>2172.8763079549126</v>
      </c>
      <c r="J44" s="1">
        <f t="shared" si="10"/>
        <v>2172.8763079549126</v>
      </c>
      <c r="K44" s="1">
        <f t="shared" si="11"/>
        <v>347.66020927278601</v>
      </c>
      <c r="L44" s="1">
        <f t="shared" si="12"/>
        <v>347.66020927278601</v>
      </c>
      <c r="M44" s="1">
        <f t="shared" si="6"/>
        <v>2800.1999999999989</v>
      </c>
      <c r="N44" s="1">
        <f t="shared" si="7"/>
        <v>2800.1999999999989</v>
      </c>
      <c r="P44" s="1"/>
      <c r="S44"/>
    </row>
    <row r="45" spans="1:19" x14ac:dyDescent="0.25">
      <c r="A45">
        <f t="shared" si="0"/>
        <v>35</v>
      </c>
      <c r="B45" s="7">
        <f t="shared" si="1"/>
        <v>93360.792593421531</v>
      </c>
      <c r="C45" s="2">
        <v>35</v>
      </c>
      <c r="D45" s="1">
        <f t="shared" si="8"/>
        <v>93360.792593421531</v>
      </c>
      <c r="E45" s="1">
        <f t="shared" si="2"/>
        <v>93360.792593421531</v>
      </c>
      <c r="F45" s="1">
        <f t="shared" si="3"/>
        <v>287.16821874485345</v>
      </c>
      <c r="G45" s="1">
        <f t="shared" si="4"/>
        <v>287.16821874485345</v>
      </c>
      <c r="H45" s="1">
        <f t="shared" si="5"/>
        <v>287.16821874485345</v>
      </c>
      <c r="I45" s="1">
        <f t="shared" si="9"/>
        <v>2166.4067079785736</v>
      </c>
      <c r="J45" s="1">
        <f t="shared" si="10"/>
        <v>2166.4067079785736</v>
      </c>
      <c r="K45" s="1">
        <f t="shared" si="11"/>
        <v>346.62507327657181</v>
      </c>
      <c r="L45" s="1">
        <f t="shared" si="12"/>
        <v>346.62507327657181</v>
      </c>
      <c r="M45" s="1">
        <f t="shared" si="6"/>
        <v>2800.1999999999989</v>
      </c>
      <c r="N45" s="1">
        <f t="shared" si="7"/>
        <v>2800.1999999999989</v>
      </c>
      <c r="P45" s="1"/>
      <c r="S45"/>
    </row>
    <row r="46" spans="1:19" x14ac:dyDescent="0.25">
      <c r="A46">
        <f t="shared" si="0"/>
        <v>36</v>
      </c>
      <c r="B46" s="7">
        <f t="shared" si="1"/>
        <v>93065.918250015617</v>
      </c>
      <c r="C46" s="2">
        <v>36</v>
      </c>
      <c r="D46" s="1">
        <f t="shared" si="8"/>
        <v>93065.918250015617</v>
      </c>
      <c r="E46" s="1">
        <f t="shared" si="2"/>
        <v>93065.918250015617</v>
      </c>
      <c r="F46" s="1">
        <f t="shared" si="3"/>
        <v>294.8743434059096</v>
      </c>
      <c r="G46" s="1">
        <f t="shared" si="4"/>
        <v>294.8743434059096</v>
      </c>
      <c r="H46" s="1">
        <f t="shared" si="5"/>
        <v>294.8743434059096</v>
      </c>
      <c r="I46" s="1">
        <f t="shared" si="9"/>
        <v>2159.7634970638701</v>
      </c>
      <c r="J46" s="1">
        <f t="shared" si="10"/>
        <v>2159.7634970638701</v>
      </c>
      <c r="K46" s="1">
        <f>IFERROR(IF(L46&gt;=0,I46*16%,""),"")</f>
        <v>345.56215953021922</v>
      </c>
      <c r="L46" s="1">
        <f t="shared" si="12"/>
        <v>345.56215953021922</v>
      </c>
      <c r="M46" s="1">
        <f t="shared" si="6"/>
        <v>2800.1999999999989</v>
      </c>
      <c r="N46" s="1">
        <f t="shared" si="7"/>
        <v>2800.1999999999989</v>
      </c>
      <c r="P46" s="1"/>
      <c r="S46"/>
    </row>
    <row r="47" spans="1:19" x14ac:dyDescent="0.25">
      <c r="A47">
        <f t="shared" si="0"/>
        <v>37</v>
      </c>
      <c r="B47" s="7">
        <f t="shared" si="1"/>
        <v>92763.130989018886</v>
      </c>
      <c r="C47" s="2">
        <v>37</v>
      </c>
      <c r="D47" s="1">
        <f t="shared" si="8"/>
        <v>92763.130989018886</v>
      </c>
      <c r="E47" s="1">
        <f t="shared" si="2"/>
        <v>92763.130989018886</v>
      </c>
      <c r="F47" s="1">
        <f t="shared" si="3"/>
        <v>302.78726099673804</v>
      </c>
      <c r="G47" s="1">
        <f t="shared" si="4"/>
        <v>302.78726099673804</v>
      </c>
      <c r="H47" s="1">
        <f t="shared" si="5"/>
        <v>302.78726099673804</v>
      </c>
      <c r="I47" s="1">
        <f t="shared" si="9"/>
        <v>2152.9420163821214</v>
      </c>
      <c r="J47" s="1">
        <f t="shared" si="10"/>
        <v>2152.9420163821214</v>
      </c>
      <c r="K47" s="1">
        <f t="shared" si="11"/>
        <v>344.47072262113943</v>
      </c>
      <c r="L47" s="1">
        <f t="shared" si="12"/>
        <v>344.47072262113943</v>
      </c>
      <c r="M47" s="1">
        <f t="shared" si="6"/>
        <v>2800.1999999999989</v>
      </c>
      <c r="N47" s="1">
        <f t="shared" si="7"/>
        <v>2800.1999999999989</v>
      </c>
      <c r="S47"/>
    </row>
    <row r="48" spans="1:19" x14ac:dyDescent="0.25">
      <c r="A48">
        <f t="shared" si="0"/>
        <v>38</v>
      </c>
      <c r="B48" s="7">
        <f t="shared" si="1"/>
        <v>92452.218468238119</v>
      </c>
      <c r="C48" s="2">
        <v>38</v>
      </c>
      <c r="D48" s="1">
        <f t="shared" si="8"/>
        <v>92452.218468238119</v>
      </c>
      <c r="E48" s="1">
        <f t="shared" si="2"/>
        <v>92452.218468238119</v>
      </c>
      <c r="F48" s="1">
        <f t="shared" si="3"/>
        <v>310.91252078077292</v>
      </c>
      <c r="G48" s="1">
        <f t="shared" si="4"/>
        <v>310.91252078077292</v>
      </c>
      <c r="H48" s="1">
        <f t="shared" si="5"/>
        <v>310.91252078077292</v>
      </c>
      <c r="I48" s="1">
        <f t="shared" si="9"/>
        <v>2145.9374820855396</v>
      </c>
      <c r="J48" s="1">
        <f t="shared" si="10"/>
        <v>2145.9374820855396</v>
      </c>
      <c r="K48" s="1">
        <f t="shared" si="11"/>
        <v>343.34999713368637</v>
      </c>
      <c r="L48" s="1">
        <f t="shared" si="12"/>
        <v>343.34999713368637</v>
      </c>
      <c r="M48" s="1">
        <f t="shared" si="6"/>
        <v>2800.1999999999989</v>
      </c>
      <c r="N48" s="1">
        <f t="shared" si="7"/>
        <v>2800.1999999999989</v>
      </c>
      <c r="S48"/>
    </row>
    <row r="49" spans="1:19" x14ac:dyDescent="0.25">
      <c r="A49">
        <f t="shared" si="0"/>
        <v>39</v>
      </c>
      <c r="B49" s="7">
        <f t="shared" si="1"/>
        <v>92132.962647302847</v>
      </c>
      <c r="C49" s="2">
        <v>39</v>
      </c>
      <c r="D49" s="1">
        <f t="shared" si="8"/>
        <v>92132.962647302847</v>
      </c>
      <c r="E49" s="1">
        <f t="shared" si="2"/>
        <v>92132.962647302847</v>
      </c>
      <c r="F49" s="1">
        <f t="shared" si="3"/>
        <v>319.2558209352672</v>
      </c>
      <c r="G49" s="1">
        <f t="shared" si="4"/>
        <v>319.2558209352672</v>
      </c>
      <c r="H49" s="1">
        <f t="shared" si="5"/>
        <v>319.2558209352672</v>
      </c>
      <c r="I49" s="1">
        <f t="shared" si="9"/>
        <v>2138.7449819523549</v>
      </c>
      <c r="J49" s="1">
        <f t="shared" si="10"/>
        <v>2138.7449819523549</v>
      </c>
      <c r="K49" s="1">
        <f t="shared" si="11"/>
        <v>342.19919711237679</v>
      </c>
      <c r="L49" s="1">
        <f t="shared" si="12"/>
        <v>342.19919711237679</v>
      </c>
      <c r="M49" s="1">
        <f t="shared" si="6"/>
        <v>2800.1999999999989</v>
      </c>
      <c r="N49" s="1">
        <f t="shared" si="7"/>
        <v>2800.1999999999989</v>
      </c>
      <c r="S49"/>
    </row>
    <row r="50" spans="1:19" x14ac:dyDescent="0.25">
      <c r="A50">
        <f t="shared" si="0"/>
        <v>40</v>
      </c>
      <c r="B50" s="7">
        <f t="shared" si="1"/>
        <v>91805.139634755469</v>
      </c>
      <c r="C50" s="2">
        <v>40</v>
      </c>
      <c r="D50" s="1">
        <f t="shared" si="8"/>
        <v>91805.139634755469</v>
      </c>
      <c r="E50" s="1">
        <f t="shared" si="2"/>
        <v>91805.139634755469</v>
      </c>
      <c r="F50" s="1">
        <f t="shared" si="3"/>
        <v>327.82301254737564</v>
      </c>
      <c r="G50" s="1">
        <f t="shared" si="4"/>
        <v>327.82301254737564</v>
      </c>
      <c r="H50" s="1">
        <f t="shared" si="5"/>
        <v>327.82301254737564</v>
      </c>
      <c r="I50" s="1">
        <f t="shared" si="9"/>
        <v>2131.3594719419166</v>
      </c>
      <c r="J50" s="1">
        <f t="shared" si="10"/>
        <v>2131.3594719419166</v>
      </c>
      <c r="K50" s="1">
        <f t="shared" si="11"/>
        <v>341.01751551070669</v>
      </c>
      <c r="L50" s="1">
        <f t="shared" si="12"/>
        <v>341.01751551070669</v>
      </c>
      <c r="M50" s="1">
        <f t="shared" si="6"/>
        <v>2800.1999999999989</v>
      </c>
      <c r="N50" s="1">
        <f t="shared" si="7"/>
        <v>2800.1999999999989</v>
      </c>
      <c r="S50"/>
    </row>
    <row r="51" spans="1:19" x14ac:dyDescent="0.25">
      <c r="A51">
        <f t="shared" si="0"/>
        <v>41</v>
      </c>
      <c r="B51" s="7">
        <f t="shared" si="1"/>
        <v>91468.519531037993</v>
      </c>
      <c r="C51" s="2">
        <v>41</v>
      </c>
      <c r="D51" s="1">
        <f t="shared" si="8"/>
        <v>91468.519531037993</v>
      </c>
      <c r="E51" s="1">
        <f t="shared" si="2"/>
        <v>91468.519531037993</v>
      </c>
      <c r="F51" s="1">
        <f t="shared" si="3"/>
        <v>336.62010371747346</v>
      </c>
      <c r="G51" s="1">
        <f t="shared" si="4"/>
        <v>336.62010371747346</v>
      </c>
      <c r="H51" s="1">
        <f t="shared" si="5"/>
        <v>336.62010371747346</v>
      </c>
      <c r="I51" s="1">
        <f t="shared" si="9"/>
        <v>2123.7757726573495</v>
      </c>
      <c r="J51" s="1">
        <f t="shared" si="10"/>
        <v>2123.7757726573495</v>
      </c>
      <c r="K51" s="1">
        <f t="shared" si="11"/>
        <v>339.80412362517592</v>
      </c>
      <c r="L51" s="1">
        <f t="shared" si="12"/>
        <v>339.80412362517592</v>
      </c>
      <c r="M51" s="1">
        <f t="shared" si="6"/>
        <v>2800.1999999999989</v>
      </c>
      <c r="N51" s="1">
        <f t="shared" si="7"/>
        <v>2800.1999999999989</v>
      </c>
      <c r="S51"/>
    </row>
    <row r="52" spans="1:19" x14ac:dyDescent="0.25">
      <c r="A52">
        <f t="shared" si="0"/>
        <v>42</v>
      </c>
      <c r="B52" s="7">
        <f t="shared" si="1"/>
        <v>91122.866267265403</v>
      </c>
      <c r="C52" s="2">
        <v>42</v>
      </c>
      <c r="D52" s="1">
        <f t="shared" si="8"/>
        <v>91122.866267265403</v>
      </c>
      <c r="E52" s="1">
        <f t="shared" si="2"/>
        <v>91122.866267265403</v>
      </c>
      <c r="F52" s="1">
        <f t="shared" si="3"/>
        <v>345.65326377258833</v>
      </c>
      <c r="G52" s="1">
        <f t="shared" si="4"/>
        <v>345.65326377258833</v>
      </c>
      <c r="H52" s="1">
        <f t="shared" si="5"/>
        <v>345.65326377258833</v>
      </c>
      <c r="I52" s="1">
        <f t="shared" si="9"/>
        <v>2115.988565713285</v>
      </c>
      <c r="J52" s="1">
        <f t="shared" si="10"/>
        <v>2115.988565713285</v>
      </c>
      <c r="K52" s="1">
        <f t="shared" si="11"/>
        <v>338.55817051412561</v>
      </c>
      <c r="L52" s="1">
        <f t="shared" si="12"/>
        <v>338.55817051412561</v>
      </c>
      <c r="M52" s="1">
        <f t="shared" si="6"/>
        <v>2800.1999999999989</v>
      </c>
      <c r="N52" s="1">
        <f t="shared" si="7"/>
        <v>2800.1999999999989</v>
      </c>
      <c r="S52"/>
    </row>
    <row r="53" spans="1:19" x14ac:dyDescent="0.25">
      <c r="A53">
        <f t="shared" si="0"/>
        <v>43</v>
      </c>
      <c r="B53" s="7">
        <f t="shared" si="1"/>
        <v>90767.937439672503</v>
      </c>
      <c r="C53" s="2">
        <v>43</v>
      </c>
      <c r="D53" s="1">
        <f t="shared" si="8"/>
        <v>90767.937439672503</v>
      </c>
      <c r="E53" s="1">
        <f t="shared" si="2"/>
        <v>90767.937439672503</v>
      </c>
      <c r="F53" s="1">
        <f t="shared" si="3"/>
        <v>354.92882759289773</v>
      </c>
      <c r="G53" s="1">
        <f t="shared" si="4"/>
        <v>354.92882759289773</v>
      </c>
      <c r="H53" s="1">
        <f t="shared" si="5"/>
        <v>354.92882759289773</v>
      </c>
      <c r="I53" s="1">
        <f t="shared" si="9"/>
        <v>2107.9923900061217</v>
      </c>
      <c r="J53" s="1">
        <f t="shared" si="10"/>
        <v>2107.9923900061217</v>
      </c>
      <c r="K53" s="1">
        <f t="shared" si="11"/>
        <v>337.27878240097948</v>
      </c>
      <c r="L53" s="1">
        <f t="shared" si="12"/>
        <v>337.27878240097948</v>
      </c>
      <c r="M53" s="1">
        <f t="shared" si="6"/>
        <v>2800.1999999999989</v>
      </c>
      <c r="N53" s="1">
        <f t="shared" si="7"/>
        <v>2800.1999999999989</v>
      </c>
      <c r="S53"/>
    </row>
    <row r="54" spans="1:19" x14ac:dyDescent="0.25">
      <c r="A54">
        <f t="shared" si="0"/>
        <v>44</v>
      </c>
      <c r="B54" s="7">
        <f t="shared" si="1"/>
        <v>90403.484139618173</v>
      </c>
      <c r="C54" s="2">
        <v>44</v>
      </c>
      <c r="D54" s="1">
        <f t="shared" si="8"/>
        <v>90403.484139618173</v>
      </c>
      <c r="E54" s="1">
        <f t="shared" si="2"/>
        <v>90403.484139618173</v>
      </c>
      <c r="F54" s="1">
        <f t="shared" si="3"/>
        <v>364.45330005432811</v>
      </c>
      <c r="G54" s="1">
        <f t="shared" si="4"/>
        <v>364.45330005432811</v>
      </c>
      <c r="H54" s="1">
        <f t="shared" si="5"/>
        <v>364.45330005432811</v>
      </c>
      <c r="I54" s="1">
        <f t="shared" si="9"/>
        <v>2099.781637884199</v>
      </c>
      <c r="J54" s="1">
        <f t="shared" si="10"/>
        <v>2099.781637884199</v>
      </c>
      <c r="K54" s="1">
        <f t="shared" si="11"/>
        <v>335.96506206147183</v>
      </c>
      <c r="L54" s="1">
        <f t="shared" si="12"/>
        <v>335.96506206147183</v>
      </c>
      <c r="M54" s="1">
        <f t="shared" si="6"/>
        <v>2800.1999999999989</v>
      </c>
      <c r="N54" s="1">
        <f t="shared" si="7"/>
        <v>2800.1999999999989</v>
      </c>
      <c r="S54"/>
    </row>
    <row r="55" spans="1:19" x14ac:dyDescent="0.25">
      <c r="A55">
        <f t="shared" si="0"/>
        <v>45</v>
      </c>
      <c r="B55" s="7">
        <f t="shared" si="1"/>
        <v>90029.250779027803</v>
      </c>
      <c r="C55" s="2">
        <v>45</v>
      </c>
      <c r="D55" s="1">
        <f t="shared" si="8"/>
        <v>90029.250779027803</v>
      </c>
      <c r="E55" s="1">
        <f t="shared" si="2"/>
        <v>90029.250779027803</v>
      </c>
      <c r="F55" s="1">
        <f t="shared" si="3"/>
        <v>374.23336059036995</v>
      </c>
      <c r="G55" s="1">
        <f t="shared" si="4"/>
        <v>374.23336059036995</v>
      </c>
      <c r="H55" s="1">
        <f t="shared" si="5"/>
        <v>374.23336059036995</v>
      </c>
      <c r="I55" s="1">
        <f t="shared" si="9"/>
        <v>2091.3505512151974</v>
      </c>
      <c r="J55" s="1">
        <f t="shared" si="10"/>
        <v>2091.3505512151974</v>
      </c>
      <c r="K55" s="1">
        <f t="shared" si="11"/>
        <v>334.6160881944316</v>
      </c>
      <c r="L55" s="1">
        <f t="shared" si="12"/>
        <v>334.6160881944316</v>
      </c>
      <c r="M55" s="1">
        <f t="shared" si="6"/>
        <v>2800.1999999999989</v>
      </c>
      <c r="N55" s="1">
        <f t="shared" si="7"/>
        <v>2800.1999999999989</v>
      </c>
      <c r="S55"/>
    </row>
    <row r="56" spans="1:19" x14ac:dyDescent="0.25">
      <c r="A56">
        <f t="shared" si="0"/>
        <v>46</v>
      </c>
      <c r="B56" s="7">
        <f t="shared" si="1"/>
        <v>89644.974911151498</v>
      </c>
      <c r="C56" s="2">
        <v>46</v>
      </c>
      <c r="D56" s="1">
        <f t="shared" si="8"/>
        <v>89644.974911151498</v>
      </c>
      <c r="E56" s="1">
        <f t="shared" si="2"/>
        <v>89644.974911151498</v>
      </c>
      <c r="F56" s="1">
        <f t="shared" si="3"/>
        <v>384.27586787630895</v>
      </c>
      <c r="G56" s="1">
        <f t="shared" si="4"/>
        <v>384.27586787630895</v>
      </c>
      <c r="H56" s="1">
        <f t="shared" si="5"/>
        <v>384.27586787630895</v>
      </c>
      <c r="I56" s="1">
        <f t="shared" si="9"/>
        <v>2082.6932173480086</v>
      </c>
      <c r="J56" s="1">
        <f t="shared" si="10"/>
        <v>2082.6932173480086</v>
      </c>
      <c r="K56" s="1">
        <f t="shared" si="11"/>
        <v>333.23091477568136</v>
      </c>
      <c r="L56" s="1">
        <f t="shared" si="12"/>
        <v>333.23091477568136</v>
      </c>
      <c r="M56" s="1">
        <f t="shared" si="6"/>
        <v>2800.1999999999989</v>
      </c>
      <c r="N56" s="1">
        <f t="shared" si="7"/>
        <v>2800.1999999999989</v>
      </c>
      <c r="S56"/>
    </row>
    <row r="57" spans="1:19" x14ac:dyDescent="0.25">
      <c r="A57">
        <f t="shared" si="0"/>
        <v>47</v>
      </c>
      <c r="B57" s="7">
        <f t="shared" si="1"/>
        <v>89250.387046512333</v>
      </c>
      <c r="C57" s="2">
        <v>47</v>
      </c>
      <c r="D57" s="1">
        <f t="shared" si="8"/>
        <v>89250.387046512333</v>
      </c>
      <c r="E57" s="1">
        <f t="shared" si="2"/>
        <v>89250.387046512333</v>
      </c>
      <c r="F57" s="1">
        <f t="shared" si="3"/>
        <v>394.58786463915874</v>
      </c>
      <c r="G57" s="1">
        <f t="shared" si="4"/>
        <v>394.58786463915874</v>
      </c>
      <c r="H57" s="1">
        <f t="shared" si="5"/>
        <v>394.58786463915874</v>
      </c>
      <c r="I57" s="1">
        <f t="shared" si="9"/>
        <v>2073.8035649662415</v>
      </c>
      <c r="J57" s="1">
        <f t="shared" si="10"/>
        <v>2073.8035649662415</v>
      </c>
      <c r="K57" s="1">
        <f t="shared" si="11"/>
        <v>331.80857039459863</v>
      </c>
      <c r="L57" s="1">
        <f t="shared" si="12"/>
        <v>331.80857039459863</v>
      </c>
      <c r="M57" s="1">
        <f t="shared" si="6"/>
        <v>2800.1999999999989</v>
      </c>
      <c r="N57" s="1">
        <f t="shared" si="7"/>
        <v>2800.1999999999989</v>
      </c>
      <c r="S57"/>
    </row>
    <row r="58" spans="1:19" x14ac:dyDescent="0.25">
      <c r="A58">
        <f t="shared" si="0"/>
        <v>48</v>
      </c>
      <c r="B58" s="7">
        <f t="shared" si="1"/>
        <v>88845.210463915661</v>
      </c>
      <c r="C58" s="2">
        <v>48</v>
      </c>
      <c r="D58" s="1">
        <f t="shared" si="8"/>
        <v>88845.210463915661</v>
      </c>
      <c r="E58" s="1">
        <f t="shared" si="2"/>
        <v>88845.210463915661</v>
      </c>
      <c r="F58" s="1">
        <f t="shared" si="3"/>
        <v>405.176582596667</v>
      </c>
      <c r="G58" s="1">
        <f t="shared" si="4"/>
        <v>405.176582596667</v>
      </c>
      <c r="H58" s="1">
        <f t="shared" si="5"/>
        <v>405.176582596667</v>
      </c>
      <c r="I58" s="1">
        <f t="shared" si="9"/>
        <v>2064.6753598304585</v>
      </c>
      <c r="J58" s="1">
        <f t="shared" si="10"/>
        <v>2064.6753598304585</v>
      </c>
      <c r="K58" s="1">
        <f>IFERROR(IF(L58&gt;=0,I58*16%,""),"")</f>
        <v>330.34805757287336</v>
      </c>
      <c r="L58" s="1">
        <f t="shared" si="12"/>
        <v>330.34805757287336</v>
      </c>
      <c r="M58" s="1">
        <f t="shared" si="6"/>
        <v>2800.1999999999989</v>
      </c>
      <c r="N58" s="1">
        <f t="shared" si="7"/>
        <v>2800.1999999999989</v>
      </c>
      <c r="S58"/>
    </row>
    <row r="59" spans="1:19" x14ac:dyDescent="0.25">
      <c r="A59">
        <f t="shared" si="0"/>
        <v>49</v>
      </c>
      <c r="B59" s="7">
        <f t="shared" si="1"/>
        <v>88429.161016386803</v>
      </c>
      <c r="C59" s="2">
        <v>49</v>
      </c>
      <c r="D59" s="1">
        <f t="shared" si="8"/>
        <v>88429.161016386803</v>
      </c>
      <c r="E59" s="1">
        <f t="shared" si="2"/>
        <v>88429.161016386803</v>
      </c>
      <c r="F59" s="1">
        <f t="shared" si="3"/>
        <v>416.04944752885808</v>
      </c>
      <c r="G59" s="1">
        <f t="shared" si="4"/>
        <v>416.04944752885808</v>
      </c>
      <c r="H59" s="1">
        <f t="shared" si="5"/>
        <v>416.04944752885808</v>
      </c>
      <c r="I59" s="1">
        <f t="shared" si="9"/>
        <v>2055.3022004061559</v>
      </c>
      <c r="J59" s="1">
        <f t="shared" si="10"/>
        <v>2055.3022004061559</v>
      </c>
      <c r="K59" s="1">
        <f t="shared" si="11"/>
        <v>328.84835206498497</v>
      </c>
      <c r="L59" s="1">
        <f t="shared" si="12"/>
        <v>328.84835206498497</v>
      </c>
      <c r="M59" s="1">
        <f t="shared" si="6"/>
        <v>2800.1999999999989</v>
      </c>
      <c r="N59" s="1">
        <f t="shared" si="7"/>
        <v>2800.1999999999989</v>
      </c>
      <c r="S59"/>
    </row>
    <row r="60" spans="1:19" x14ac:dyDescent="0.25">
      <c r="A60">
        <f t="shared" si="0"/>
        <v>50</v>
      </c>
      <c r="B60" s="7">
        <f t="shared" si="1"/>
        <v>88001.946931901126</v>
      </c>
      <c r="C60" s="2">
        <v>50</v>
      </c>
      <c r="D60" s="1">
        <f t="shared" si="8"/>
        <v>88001.946931901126</v>
      </c>
      <c r="E60" s="1">
        <f t="shared" si="2"/>
        <v>88001.946931901126</v>
      </c>
      <c r="F60" s="1">
        <f t="shared" si="3"/>
        <v>427.2140844856707</v>
      </c>
      <c r="G60" s="1">
        <f t="shared" si="4"/>
        <v>427.2140844856707</v>
      </c>
      <c r="H60" s="1">
        <f t="shared" si="5"/>
        <v>427.2140844856707</v>
      </c>
      <c r="I60" s="1">
        <f t="shared" si="9"/>
        <v>2045.6775133744209</v>
      </c>
      <c r="J60" s="1">
        <f t="shared" si="10"/>
        <v>2045.6775133744209</v>
      </c>
      <c r="K60" s="1">
        <f t="shared" si="11"/>
        <v>327.30840213990734</v>
      </c>
      <c r="L60" s="1">
        <f t="shared" si="12"/>
        <v>327.30840213990734</v>
      </c>
      <c r="M60" s="1">
        <f t="shared" si="6"/>
        <v>2800.1999999999989</v>
      </c>
      <c r="N60" s="1">
        <f t="shared" si="7"/>
        <v>2800.1999999999989</v>
      </c>
      <c r="S60"/>
    </row>
    <row r="61" spans="1:19" x14ac:dyDescent="0.25">
      <c r="A61">
        <f t="shared" si="0"/>
        <v>51</v>
      </c>
      <c r="B61" s="7">
        <f t="shared" si="1"/>
        <v>87563.268608766783</v>
      </c>
      <c r="C61" s="2">
        <v>51</v>
      </c>
      <c r="D61" s="1">
        <f t="shared" si="8"/>
        <v>87563.268608766783</v>
      </c>
      <c r="E61" s="1">
        <f t="shared" si="2"/>
        <v>87563.268608766783</v>
      </c>
      <c r="F61" s="1">
        <f t="shared" si="3"/>
        <v>438.67832313434445</v>
      </c>
      <c r="G61" s="1">
        <f t="shared" si="4"/>
        <v>438.67832313434445</v>
      </c>
      <c r="H61" s="1">
        <f t="shared" si="5"/>
        <v>438.67832313434445</v>
      </c>
      <c r="I61" s="1">
        <f t="shared" si="9"/>
        <v>2035.7945490221159</v>
      </c>
      <c r="J61" s="1">
        <f t="shared" si="10"/>
        <v>2035.7945490221159</v>
      </c>
      <c r="K61" s="1">
        <f t="shared" si="11"/>
        <v>325.72712784353854</v>
      </c>
      <c r="L61" s="1">
        <f t="shared" si="12"/>
        <v>325.72712784353854</v>
      </c>
      <c r="M61" s="1">
        <f t="shared" si="6"/>
        <v>2800.1999999999989</v>
      </c>
      <c r="N61" s="1">
        <f t="shared" si="7"/>
        <v>2800.1999999999989</v>
      </c>
      <c r="S61"/>
    </row>
    <row r="62" spans="1:19" x14ac:dyDescent="0.25">
      <c r="A62">
        <f t="shared" si="0"/>
        <v>52</v>
      </c>
      <c r="B62" s="7">
        <f t="shared" si="1"/>
        <v>87112.818405516489</v>
      </c>
      <c r="C62" s="2">
        <v>52</v>
      </c>
      <c r="D62" s="1">
        <f t="shared" si="8"/>
        <v>87112.818405516489</v>
      </c>
      <c r="E62" s="1">
        <f t="shared" si="2"/>
        <v>87112.818405516489</v>
      </c>
      <c r="F62" s="1">
        <f t="shared" si="3"/>
        <v>450.45020325029793</v>
      </c>
      <c r="G62" s="1">
        <f t="shared" si="4"/>
        <v>450.45020325029793</v>
      </c>
      <c r="H62" s="1">
        <f t="shared" si="5"/>
        <v>450.45020325029793</v>
      </c>
      <c r="I62" s="1">
        <f t="shared" si="9"/>
        <v>2025.6463765083629</v>
      </c>
      <c r="J62" s="1">
        <f t="shared" si="10"/>
        <v>2025.6463765083629</v>
      </c>
      <c r="K62" s="1">
        <f t="shared" si="11"/>
        <v>324.10342024133809</v>
      </c>
      <c r="L62" s="1">
        <f t="shared" si="12"/>
        <v>324.10342024133809</v>
      </c>
      <c r="M62" s="1">
        <f t="shared" si="6"/>
        <v>2800.1999999999989</v>
      </c>
      <c r="N62" s="1">
        <f t="shared" si="7"/>
        <v>2800.1999999999989</v>
      </c>
      <c r="S62"/>
    </row>
    <row r="63" spans="1:19" x14ac:dyDescent="0.25">
      <c r="A63">
        <f t="shared" si="0"/>
        <v>53</v>
      </c>
      <c r="B63" s="7">
        <f t="shared" si="1"/>
        <v>86650.280425161138</v>
      </c>
      <c r="C63" s="2">
        <v>53</v>
      </c>
      <c r="D63" s="1">
        <f t="shared" si="8"/>
        <v>86650.280425161138</v>
      </c>
      <c r="E63" s="1">
        <f t="shared" si="2"/>
        <v>86650.280425161138</v>
      </c>
      <c r="F63" s="1">
        <f t="shared" si="3"/>
        <v>462.53798035535755</v>
      </c>
      <c r="G63" s="1">
        <f t="shared" si="4"/>
        <v>462.53798035535755</v>
      </c>
      <c r="H63" s="1">
        <f t="shared" si="5"/>
        <v>462.53798035535755</v>
      </c>
      <c r="I63" s="1">
        <f t="shared" si="9"/>
        <v>2015.2258790040012</v>
      </c>
      <c r="J63" s="1">
        <f t="shared" si="10"/>
        <v>2015.2258790040012</v>
      </c>
      <c r="K63" s="1">
        <f t="shared" si="11"/>
        <v>322.43614064064019</v>
      </c>
      <c r="L63" s="1">
        <f t="shared" si="12"/>
        <v>322.43614064064019</v>
      </c>
      <c r="M63" s="1">
        <f t="shared" si="6"/>
        <v>2800.1999999999989</v>
      </c>
      <c r="N63" s="1">
        <f t="shared" si="7"/>
        <v>2800.1999999999989</v>
      </c>
      <c r="S63"/>
    </row>
    <row r="64" spans="1:19" x14ac:dyDescent="0.25">
      <c r="A64">
        <f t="shared" si="0"/>
        <v>54</v>
      </c>
      <c r="B64" s="7">
        <f t="shared" si="1"/>
        <v>86175.330293653853</v>
      </c>
      <c r="C64" s="2">
        <v>54</v>
      </c>
      <c r="D64" s="1">
        <f t="shared" si="8"/>
        <v>86175.330293653853</v>
      </c>
      <c r="E64" s="1">
        <f t="shared" si="2"/>
        <v>86175.330293653853</v>
      </c>
      <c r="F64" s="1">
        <f t="shared" si="3"/>
        <v>474.95013150728687</v>
      </c>
      <c r="G64" s="1">
        <f t="shared" si="4"/>
        <v>474.95013150728687</v>
      </c>
      <c r="H64" s="1">
        <f t="shared" si="5"/>
        <v>474.95013150728687</v>
      </c>
      <c r="I64" s="1">
        <f t="shared" si="9"/>
        <v>2004.5257487006138</v>
      </c>
      <c r="J64" s="1">
        <f t="shared" si="10"/>
        <v>2004.5257487006138</v>
      </c>
      <c r="K64" s="1">
        <f t="shared" si="11"/>
        <v>320.72411979209824</v>
      </c>
      <c r="L64" s="1">
        <f t="shared" si="12"/>
        <v>320.72411979209824</v>
      </c>
      <c r="M64" s="1">
        <f t="shared" si="6"/>
        <v>2800.1999999999989</v>
      </c>
      <c r="N64" s="1">
        <f t="shared" si="7"/>
        <v>2800.1999999999989</v>
      </c>
      <c r="S64"/>
    </row>
    <row r="65" spans="1:19" x14ac:dyDescent="0.25">
      <c r="A65">
        <f t="shared" si="0"/>
        <v>55</v>
      </c>
      <c r="B65" s="7">
        <f t="shared" si="1"/>
        <v>85687.634932409172</v>
      </c>
      <c r="C65" s="2">
        <v>55</v>
      </c>
      <c r="D65" s="1">
        <f t="shared" si="8"/>
        <v>85687.634932409172</v>
      </c>
      <c r="E65" s="1">
        <f t="shared" si="2"/>
        <v>85687.634932409172</v>
      </c>
      <c r="F65" s="1">
        <f t="shared" si="3"/>
        <v>487.69536124467641</v>
      </c>
      <c r="G65" s="1">
        <f t="shared" si="4"/>
        <v>487.69536124467641</v>
      </c>
      <c r="H65" s="1">
        <f t="shared" si="5"/>
        <v>487.69536124467641</v>
      </c>
      <c r="I65" s="1">
        <f t="shared" si="9"/>
        <v>1993.5384816856229</v>
      </c>
      <c r="J65" s="1">
        <f t="shared" si="10"/>
        <v>1993.5384816856229</v>
      </c>
      <c r="K65" s="1">
        <f t="shared" si="11"/>
        <v>318.96615706969965</v>
      </c>
      <c r="L65" s="1">
        <f t="shared" si="12"/>
        <v>318.96615706969965</v>
      </c>
      <c r="M65" s="1">
        <f t="shared" si="6"/>
        <v>2800.1999999999989</v>
      </c>
      <c r="N65" s="1">
        <f t="shared" si="7"/>
        <v>2800.1999999999989</v>
      </c>
      <c r="S65"/>
    </row>
    <row r="66" spans="1:19" x14ac:dyDescent="0.25">
      <c r="A66">
        <f t="shared" si="0"/>
        <v>56</v>
      </c>
      <c r="B66" s="7">
        <f t="shared" si="1"/>
        <v>85186.852324717809</v>
      </c>
      <c r="C66" s="2">
        <v>56</v>
      </c>
      <c r="D66" s="1">
        <f t="shared" si="8"/>
        <v>85186.852324717809</v>
      </c>
      <c r="E66" s="1">
        <f t="shared" si="2"/>
        <v>85186.852324717809</v>
      </c>
      <c r="F66" s="1">
        <f t="shared" si="3"/>
        <v>500.78260769136438</v>
      </c>
      <c r="G66" s="1">
        <f t="shared" si="4"/>
        <v>500.78260769136438</v>
      </c>
      <c r="H66" s="1">
        <f t="shared" si="5"/>
        <v>500.78260769136438</v>
      </c>
      <c r="I66" s="1">
        <f t="shared" si="9"/>
        <v>1982.2563726798573</v>
      </c>
      <c r="J66" s="1">
        <f t="shared" si="10"/>
        <v>1982.2563726798573</v>
      </c>
      <c r="K66" s="1">
        <f t="shared" si="11"/>
        <v>317.16101962877718</v>
      </c>
      <c r="L66" s="1">
        <f t="shared" si="12"/>
        <v>317.16101962877718</v>
      </c>
      <c r="M66" s="1">
        <f t="shared" si="6"/>
        <v>2800.1999999999989</v>
      </c>
      <c r="N66" s="1">
        <f t="shared" si="7"/>
        <v>2800.1999999999989</v>
      </c>
      <c r="S66"/>
    </row>
    <row r="67" spans="1:19" x14ac:dyDescent="0.25">
      <c r="A67">
        <f t="shared" si="0"/>
        <v>57</v>
      </c>
      <c r="B67" s="7">
        <f t="shared" si="1"/>
        <v>84672.631275893145</v>
      </c>
      <c r="C67" s="2">
        <v>57</v>
      </c>
      <c r="D67" s="1">
        <f t="shared" si="8"/>
        <v>84672.631275893145</v>
      </c>
      <c r="E67" s="1">
        <f t="shared" si="2"/>
        <v>84672.631275893145</v>
      </c>
      <c r="F67" s="1">
        <f t="shared" si="3"/>
        <v>514.22104882466795</v>
      </c>
      <c r="G67" s="1">
        <f t="shared" si="4"/>
        <v>514.22104882466795</v>
      </c>
      <c r="H67" s="1">
        <f t="shared" si="5"/>
        <v>514.22104882466795</v>
      </c>
      <c r="I67" s="1">
        <f t="shared" si="9"/>
        <v>1970.671509633906</v>
      </c>
      <c r="J67" s="1">
        <f t="shared" si="10"/>
        <v>1970.671509633906</v>
      </c>
      <c r="K67" s="1">
        <f t="shared" si="11"/>
        <v>315.30744154142496</v>
      </c>
      <c r="L67" s="1">
        <f t="shared" si="12"/>
        <v>315.30744154142496</v>
      </c>
      <c r="M67" s="1">
        <f t="shared" si="6"/>
        <v>2800.1999999999989</v>
      </c>
      <c r="N67" s="1">
        <f t="shared" si="7"/>
        <v>2800.1999999999989</v>
      </c>
      <c r="S67"/>
    </row>
    <row r="68" spans="1:19" x14ac:dyDescent="0.25">
      <c r="A68">
        <f t="shared" si="0"/>
        <v>58</v>
      </c>
      <c r="B68" s="7">
        <f t="shared" si="1"/>
        <v>84144.611166981325</v>
      </c>
      <c r="C68" s="2">
        <v>58</v>
      </c>
      <c r="D68" s="1">
        <f t="shared" si="8"/>
        <v>84144.611166981325</v>
      </c>
      <c r="E68" s="1">
        <f t="shared" si="2"/>
        <v>84144.611166981325</v>
      </c>
      <c r="F68" s="1">
        <f t="shared" si="3"/>
        <v>528.02010891182408</v>
      </c>
      <c r="G68" s="1">
        <f t="shared" si="4"/>
        <v>528.02010891182408</v>
      </c>
      <c r="H68" s="1">
        <f t="shared" si="5"/>
        <v>528.02010891182408</v>
      </c>
      <c r="I68" s="1">
        <f t="shared" si="9"/>
        <v>1958.775768179461</v>
      </c>
      <c r="J68" s="1">
        <f t="shared" si="10"/>
        <v>1958.775768179461</v>
      </c>
      <c r="K68" s="1">
        <f t="shared" si="11"/>
        <v>313.40412290871376</v>
      </c>
      <c r="L68" s="1">
        <f t="shared" si="12"/>
        <v>313.40412290871376</v>
      </c>
      <c r="M68" s="1">
        <f t="shared" si="6"/>
        <v>2800.1999999999989</v>
      </c>
      <c r="N68" s="1">
        <f t="shared" si="7"/>
        <v>2800.1999999999989</v>
      </c>
      <c r="S68"/>
    </row>
    <row r="69" spans="1:19" x14ac:dyDescent="0.25">
      <c r="A69">
        <f t="shared" si="0"/>
        <v>59</v>
      </c>
      <c r="B69" s="7">
        <f t="shared" si="1"/>
        <v>83602.421701862171</v>
      </c>
      <c r="C69" s="2">
        <v>59</v>
      </c>
      <c r="D69" s="1">
        <f t="shared" si="8"/>
        <v>83602.421701862171</v>
      </c>
      <c r="E69" s="1">
        <f t="shared" si="2"/>
        <v>83602.421701862171</v>
      </c>
      <c r="F69" s="1">
        <f t="shared" si="3"/>
        <v>542.18946511914919</v>
      </c>
      <c r="G69" s="1">
        <f t="shared" si="4"/>
        <v>542.18946511914919</v>
      </c>
      <c r="H69" s="1">
        <f t="shared" si="5"/>
        <v>542.18946511914919</v>
      </c>
      <c r="I69" s="1">
        <f t="shared" si="9"/>
        <v>1946.5608059317669</v>
      </c>
      <c r="J69" s="1">
        <f t="shared" si="10"/>
        <v>1946.5608059317669</v>
      </c>
      <c r="K69" s="1">
        <f t="shared" si="11"/>
        <v>311.44972894908273</v>
      </c>
      <c r="L69" s="1">
        <f t="shared" si="12"/>
        <v>311.44972894908273</v>
      </c>
      <c r="M69" s="1">
        <f t="shared" si="6"/>
        <v>2800.1999999999989</v>
      </c>
      <c r="N69" s="1">
        <f t="shared" si="7"/>
        <v>2800.1999999999989</v>
      </c>
      <c r="S69"/>
    </row>
    <row r="70" spans="1:19" x14ac:dyDescent="0.25">
      <c r="A70">
        <f t="shared" si="0"/>
        <v>60</v>
      </c>
      <c r="B70" s="7">
        <f t="shared" si="1"/>
        <v>83045.682647563619</v>
      </c>
      <c r="C70" s="2">
        <v>60</v>
      </c>
      <c r="D70" s="1">
        <f t="shared" si="8"/>
        <v>83045.682647563619</v>
      </c>
      <c r="E70" s="1">
        <f t="shared" si="2"/>
        <v>83045.682647563619</v>
      </c>
      <c r="F70" s="1">
        <f t="shared" si="3"/>
        <v>556.73905429855563</v>
      </c>
      <c r="G70" s="1">
        <f t="shared" si="4"/>
        <v>556.73905429855563</v>
      </c>
      <c r="H70" s="1">
        <f t="shared" si="5"/>
        <v>556.73905429855563</v>
      </c>
      <c r="I70" s="1">
        <f t="shared" si="9"/>
        <v>1934.0180566391753</v>
      </c>
      <c r="J70" s="1">
        <f t="shared" si="10"/>
        <v>1934.0180566391753</v>
      </c>
      <c r="K70" s="1">
        <f t="shared" si="11"/>
        <v>309.44288906226802</v>
      </c>
      <c r="L70" s="1">
        <f t="shared" si="12"/>
        <v>309.44288906226802</v>
      </c>
      <c r="M70" s="1">
        <f t="shared" si="6"/>
        <v>2800.1999999999989</v>
      </c>
      <c r="N70" s="1">
        <f t="shared" si="7"/>
        <v>2800.1999999999989</v>
      </c>
      <c r="S70"/>
    </row>
    <row r="71" spans="1:19" x14ac:dyDescent="0.25">
      <c r="A71">
        <f>IF(C71&lt;=$R$9,C71,"")</f>
        <v>61</v>
      </c>
      <c r="B71" s="7">
        <f>D71</f>
        <v>82474.003567607433</v>
      </c>
      <c r="C71" s="2">
        <v>61</v>
      </c>
      <c r="D71" s="1">
        <f t="shared" si="8"/>
        <v>82474.003567607433</v>
      </c>
      <c r="E71" s="1">
        <f t="shared" si="2"/>
        <v>82474.003567607433</v>
      </c>
      <c r="F71" s="1">
        <f t="shared" si="3"/>
        <v>571.67907995618248</v>
      </c>
      <c r="G71" s="1">
        <f t="shared" si="4"/>
        <v>571.67907995618248</v>
      </c>
      <c r="H71" s="1">
        <f t="shared" si="5"/>
        <v>571.67907995618248</v>
      </c>
      <c r="I71" s="1">
        <f t="shared" si="9"/>
        <v>1921.1387241757038</v>
      </c>
      <c r="J71" s="1">
        <f t="shared" si="10"/>
        <v>1921.1387241757038</v>
      </c>
      <c r="K71" s="1">
        <f t="shared" si="11"/>
        <v>307.3821958681126</v>
      </c>
      <c r="L71" s="1">
        <f t="shared" si="12"/>
        <v>307.3821958681126</v>
      </c>
      <c r="M71" s="1">
        <f t="shared" si="6"/>
        <v>2800.1999999999989</v>
      </c>
      <c r="N71" s="1">
        <f t="shared" si="7"/>
        <v>2800.1999999999989</v>
      </c>
    </row>
    <row r="72" spans="1:19" x14ac:dyDescent="0.25">
      <c r="A72">
        <f t="shared" ref="A72:A130" si="13">IF(C72&lt;=$R$9,C72,"")</f>
        <v>62</v>
      </c>
      <c r="B72" s="7">
        <f t="shared" ref="B72:B130" si="14">D72</f>
        <v>81886.983548199409</v>
      </c>
      <c r="C72" s="2">
        <v>62</v>
      </c>
      <c r="D72" s="1">
        <f t="shared" si="8"/>
        <v>81886.983548199409</v>
      </c>
      <c r="E72" s="1">
        <f t="shared" si="2"/>
        <v>81886.983548199409</v>
      </c>
      <c r="F72" s="1">
        <f t="shared" si="3"/>
        <v>587.02001940803154</v>
      </c>
      <c r="G72" s="1">
        <f t="shared" si="4"/>
        <v>587.02001940803154</v>
      </c>
      <c r="H72" s="1">
        <f t="shared" si="5"/>
        <v>587.02001940803154</v>
      </c>
      <c r="I72" s="1">
        <f t="shared" si="9"/>
        <v>1907.9137763723857</v>
      </c>
      <c r="J72" s="1">
        <f t="shared" si="10"/>
        <v>1907.9137763723857</v>
      </c>
      <c r="K72" s="1">
        <f t="shared" si="11"/>
        <v>305.26620421958171</v>
      </c>
      <c r="L72" s="1">
        <f t="shared" si="12"/>
        <v>305.26620421958171</v>
      </c>
      <c r="M72" s="1">
        <f t="shared" si="6"/>
        <v>2800.1999999999989</v>
      </c>
      <c r="N72" s="1">
        <f t="shared" si="7"/>
        <v>2800.1999999999989</v>
      </c>
    </row>
    <row r="73" spans="1:19" x14ac:dyDescent="0.25">
      <c r="A73">
        <f t="shared" si="13"/>
        <v>63</v>
      </c>
      <c r="B73" s="7">
        <f t="shared" si="14"/>
        <v>81284.210917071789</v>
      </c>
      <c r="C73" s="2">
        <v>63</v>
      </c>
      <c r="D73" s="1">
        <f t="shared" si="8"/>
        <v>81284.210917071789</v>
      </c>
      <c r="E73" s="1">
        <f t="shared" si="2"/>
        <v>81284.210917071789</v>
      </c>
      <c r="F73" s="1">
        <f t="shared" si="3"/>
        <v>602.77263112762103</v>
      </c>
      <c r="G73" s="1">
        <f t="shared" si="4"/>
        <v>602.77263112762103</v>
      </c>
      <c r="H73" s="1">
        <f t="shared" si="5"/>
        <v>602.77263112762103</v>
      </c>
      <c r="I73" s="1">
        <f t="shared" si="9"/>
        <v>1894.3339386830844</v>
      </c>
      <c r="J73" s="1">
        <f t="shared" si="10"/>
        <v>1894.3339386830844</v>
      </c>
      <c r="K73" s="1">
        <f t="shared" si="11"/>
        <v>303.09343018929349</v>
      </c>
      <c r="L73" s="1">
        <f t="shared" si="12"/>
        <v>303.09343018929349</v>
      </c>
      <c r="M73" s="1">
        <f t="shared" si="6"/>
        <v>2800.1999999999989</v>
      </c>
      <c r="N73" s="1">
        <f t="shared" si="7"/>
        <v>2800.1999999999989</v>
      </c>
    </row>
    <row r="74" spans="1:19" x14ac:dyDescent="0.25">
      <c r="A74">
        <f t="shared" si="13"/>
        <v>64</v>
      </c>
      <c r="B74" s="7">
        <f t="shared" si="14"/>
        <v>80665.262954780977</v>
      </c>
      <c r="C74" s="2">
        <v>64</v>
      </c>
      <c r="D74" s="1">
        <f t="shared" si="8"/>
        <v>80665.262954780977</v>
      </c>
      <c r="E74" s="1">
        <f t="shared" si="2"/>
        <v>80665.262954780977</v>
      </c>
      <c r="F74" s="1">
        <f t="shared" si="3"/>
        <v>618.94796229081385</v>
      </c>
      <c r="G74" s="1">
        <f t="shared" si="4"/>
        <v>618.94796229081385</v>
      </c>
      <c r="H74" s="1">
        <f t="shared" si="5"/>
        <v>618.94796229081385</v>
      </c>
      <c r="I74" s="1">
        <f t="shared" si="9"/>
        <v>1880.3896876803319</v>
      </c>
      <c r="J74" s="1">
        <f t="shared" si="10"/>
        <v>1880.3896876803319</v>
      </c>
      <c r="K74" s="1">
        <f t="shared" si="11"/>
        <v>300.86235002885309</v>
      </c>
      <c r="L74" s="1">
        <f t="shared" si="12"/>
        <v>300.86235002885309</v>
      </c>
      <c r="M74" s="1">
        <f t="shared" si="6"/>
        <v>2800.1999999999989</v>
      </c>
      <c r="N74" s="1">
        <f t="shared" si="7"/>
        <v>2800.1999999999989</v>
      </c>
    </row>
    <row r="75" spans="1:19" x14ac:dyDescent="0.25">
      <c r="A75">
        <f t="shared" si="13"/>
        <v>65</v>
      </c>
      <c r="B75" s="7">
        <f t="shared" si="14"/>
        <v>80029.70559825786</v>
      </c>
      <c r="C75" s="2">
        <v>65</v>
      </c>
      <c r="D75" s="1">
        <f t="shared" si="8"/>
        <v>80029.70559825786</v>
      </c>
      <c r="E75" s="1">
        <f t="shared" ref="E75:E130" si="15">E74-H75-O75</f>
        <v>80029.70559825786</v>
      </c>
      <c r="F75" s="1">
        <f t="shared" ref="F75:F130" si="16">IFERROR(IF(A75&lt;$R$9,IFERROR(IF(H75&gt;=0,N75-J75-L75,""),""),IF(A75=$R$9,D74,"")),"")</f>
        <v>635.55735652311023</v>
      </c>
      <c r="G75" s="1">
        <f t="shared" ref="G75:G130" si="17">IFERROR(IF(H75&gt;=0,N75-J75-L75,""),"")</f>
        <v>635.55735652311023</v>
      </c>
      <c r="H75" s="1">
        <f t="shared" ref="H75:H130" si="18">N75-J75-L75</f>
        <v>635.55735652311023</v>
      </c>
      <c r="I75" s="1">
        <f t="shared" si="9"/>
        <v>1866.0712443766281</v>
      </c>
      <c r="J75" s="1">
        <f t="shared" si="10"/>
        <v>1866.0712443766281</v>
      </c>
      <c r="K75" s="1">
        <f t="shared" si="11"/>
        <v>298.57139910026052</v>
      </c>
      <c r="L75" s="1">
        <f t="shared" si="12"/>
        <v>298.57139910026052</v>
      </c>
      <c r="M75" s="1">
        <f t="shared" ref="M75:M130" si="19">IFERROR(IF(A75&lt;$R$9,N75,F75+I75+K75),"")</f>
        <v>2800.1999999999989</v>
      </c>
      <c r="N75" s="1">
        <f t="shared" ref="N75:N130" si="20">$D$5</f>
        <v>2800.1999999999989</v>
      </c>
    </row>
    <row r="76" spans="1:19" x14ac:dyDescent="0.25">
      <c r="A76">
        <f t="shared" si="13"/>
        <v>66</v>
      </c>
      <c r="B76" s="7">
        <f t="shared" si="14"/>
        <v>79377.093136403026</v>
      </c>
      <c r="C76" s="2">
        <v>66</v>
      </c>
      <c r="D76" s="1">
        <f t="shared" ref="D76:D130" si="21">IFERROR(IF(E76&gt;=0.1,E75-H76-O76,""),"")</f>
        <v>79377.093136403026</v>
      </c>
      <c r="E76" s="1">
        <f t="shared" si="15"/>
        <v>79377.093136403026</v>
      </c>
      <c r="F76" s="1">
        <f t="shared" si="16"/>
        <v>652.6124618548389</v>
      </c>
      <c r="G76" s="1">
        <f t="shared" si="17"/>
        <v>652.6124618548389</v>
      </c>
      <c r="H76" s="1">
        <f t="shared" si="18"/>
        <v>652.6124618548389</v>
      </c>
      <c r="I76" s="1">
        <f t="shared" ref="I76:I130" si="22">IFERROR(IF(J76&gt;=0,D75*$K$5/2,""),"")</f>
        <v>1851.3685673665173</v>
      </c>
      <c r="J76" s="1">
        <f t="shared" ref="J76:J130" si="23">D75*$K$5/2</f>
        <v>1851.3685673665173</v>
      </c>
      <c r="K76" s="1">
        <f t="shared" ref="K76:K130" si="24">IFERROR(IF(L76&gt;=0,I76*16%,""),"")</f>
        <v>296.21897077864276</v>
      </c>
      <c r="L76" s="1">
        <f t="shared" ref="L76:L130" si="25">J76*16%</f>
        <v>296.21897077864276</v>
      </c>
      <c r="M76" s="1">
        <f t="shared" si="19"/>
        <v>2800.1999999999989</v>
      </c>
      <c r="N76" s="1">
        <f t="shared" si="20"/>
        <v>2800.1999999999989</v>
      </c>
    </row>
    <row r="77" spans="1:19" x14ac:dyDescent="0.25">
      <c r="A77">
        <f t="shared" si="13"/>
        <v>67</v>
      </c>
      <c r="B77" s="7">
        <f t="shared" si="14"/>
        <v>78706.967897513197</v>
      </c>
      <c r="C77" s="2">
        <v>67</v>
      </c>
      <c r="D77" s="1">
        <f t="shared" si="21"/>
        <v>78706.967897513197</v>
      </c>
      <c r="E77" s="1">
        <f t="shared" si="15"/>
        <v>78706.967897513197</v>
      </c>
      <c r="F77" s="1">
        <f t="shared" si="16"/>
        <v>670.12523888982241</v>
      </c>
      <c r="G77" s="1">
        <f t="shared" si="17"/>
        <v>670.12523888982241</v>
      </c>
      <c r="H77" s="1">
        <f t="shared" si="18"/>
        <v>670.12523888982241</v>
      </c>
      <c r="I77" s="1">
        <f t="shared" si="22"/>
        <v>1836.2713457846348</v>
      </c>
      <c r="J77" s="1">
        <f t="shared" si="23"/>
        <v>1836.2713457846348</v>
      </c>
      <c r="K77" s="1">
        <f t="shared" si="24"/>
        <v>293.80341532554161</v>
      </c>
      <c r="L77" s="1">
        <f t="shared" si="25"/>
        <v>293.80341532554161</v>
      </c>
      <c r="M77" s="1">
        <f t="shared" si="19"/>
        <v>2800.1999999999989</v>
      </c>
      <c r="N77" s="1">
        <f t="shared" si="20"/>
        <v>2800.1999999999989</v>
      </c>
    </row>
    <row r="78" spans="1:19" x14ac:dyDescent="0.25">
      <c r="A78">
        <f t="shared" si="13"/>
        <v>68</v>
      </c>
      <c r="B78" s="7">
        <f t="shared" si="14"/>
        <v>78018.859928319944</v>
      </c>
      <c r="C78" s="2">
        <v>68</v>
      </c>
      <c r="D78" s="1">
        <f t="shared" si="21"/>
        <v>78018.859928319944</v>
      </c>
      <c r="E78" s="1">
        <f t="shared" si="15"/>
        <v>78018.859928319944</v>
      </c>
      <c r="F78" s="1">
        <f t="shared" si="16"/>
        <v>688.10796919325219</v>
      </c>
      <c r="G78" s="1">
        <f t="shared" si="17"/>
        <v>688.10796919325219</v>
      </c>
      <c r="H78" s="1">
        <f t="shared" si="18"/>
        <v>688.10796919325219</v>
      </c>
      <c r="I78" s="1">
        <f t="shared" si="22"/>
        <v>1820.7689920747816</v>
      </c>
      <c r="J78" s="1">
        <f t="shared" si="23"/>
        <v>1820.7689920747816</v>
      </c>
      <c r="K78" s="1">
        <f t="shared" si="24"/>
        <v>291.32303873196508</v>
      </c>
      <c r="L78" s="1">
        <f t="shared" si="25"/>
        <v>291.32303873196508</v>
      </c>
      <c r="M78" s="1">
        <f t="shared" si="19"/>
        <v>2800.1999999999989</v>
      </c>
      <c r="N78" s="1">
        <f t="shared" si="20"/>
        <v>2800.1999999999989</v>
      </c>
    </row>
    <row r="79" spans="1:19" x14ac:dyDescent="0.25">
      <c r="A79">
        <f t="shared" si="13"/>
        <v>69</v>
      </c>
      <c r="B79" s="7">
        <f t="shared" si="14"/>
        <v>77312.286664415296</v>
      </c>
      <c r="C79" s="2">
        <v>69</v>
      </c>
      <c r="D79" s="1">
        <f t="shared" si="21"/>
        <v>77312.286664415296</v>
      </c>
      <c r="E79" s="1">
        <f t="shared" si="15"/>
        <v>77312.286664415296</v>
      </c>
      <c r="F79" s="1">
        <f t="shared" si="16"/>
        <v>706.5732639046447</v>
      </c>
      <c r="G79" s="1">
        <f t="shared" si="17"/>
        <v>706.5732639046447</v>
      </c>
      <c r="H79" s="1">
        <f t="shared" si="18"/>
        <v>706.5732639046447</v>
      </c>
      <c r="I79" s="1">
        <f t="shared" si="22"/>
        <v>1804.8506345649605</v>
      </c>
      <c r="J79" s="1">
        <f t="shared" si="23"/>
        <v>1804.8506345649605</v>
      </c>
      <c r="K79" s="1">
        <f t="shared" si="24"/>
        <v>288.7761015303937</v>
      </c>
      <c r="L79" s="1">
        <f t="shared" si="25"/>
        <v>288.7761015303937</v>
      </c>
      <c r="M79" s="1">
        <f t="shared" si="19"/>
        <v>2800.1999999999989</v>
      </c>
      <c r="N79" s="1">
        <f t="shared" si="20"/>
        <v>2800.1999999999989</v>
      </c>
    </row>
    <row r="80" spans="1:19" x14ac:dyDescent="0.25">
      <c r="A80">
        <f t="shared" si="13"/>
        <v>70</v>
      </c>
      <c r="B80" s="7">
        <f t="shared" si="14"/>
        <v>76586.75259183337</v>
      </c>
      <c r="C80" s="2">
        <v>70</v>
      </c>
      <c r="D80" s="1">
        <f t="shared" si="21"/>
        <v>76586.75259183337</v>
      </c>
      <c r="E80" s="1">
        <f t="shared" si="15"/>
        <v>76586.75259183337</v>
      </c>
      <c r="F80" s="1">
        <f t="shared" si="16"/>
        <v>725.5340725819317</v>
      </c>
      <c r="G80" s="1">
        <f t="shared" si="17"/>
        <v>725.5340725819317</v>
      </c>
      <c r="H80" s="1">
        <f t="shared" si="18"/>
        <v>725.5340725819317</v>
      </c>
      <c r="I80" s="1">
        <f t="shared" si="22"/>
        <v>1788.5051098431613</v>
      </c>
      <c r="J80" s="1">
        <f t="shared" si="23"/>
        <v>1788.5051098431613</v>
      </c>
      <c r="K80" s="1">
        <f t="shared" si="24"/>
        <v>286.16081757490582</v>
      </c>
      <c r="L80" s="1">
        <f t="shared" si="25"/>
        <v>286.16081757490582</v>
      </c>
      <c r="M80" s="1">
        <f t="shared" si="19"/>
        <v>2800.1999999999989</v>
      </c>
      <c r="N80" s="1">
        <f t="shared" si="20"/>
        <v>2800.1999999999989</v>
      </c>
    </row>
    <row r="81" spans="1:14" x14ac:dyDescent="0.25">
      <c r="A81">
        <f t="shared" si="13"/>
        <v>71</v>
      </c>
      <c r="B81" s="7">
        <f t="shared" si="14"/>
        <v>75841.748899550497</v>
      </c>
      <c r="C81" s="2">
        <v>71</v>
      </c>
      <c r="D81" s="1">
        <f t="shared" si="21"/>
        <v>75841.748899550497</v>
      </c>
      <c r="E81" s="1">
        <f t="shared" si="15"/>
        <v>75841.748899550497</v>
      </c>
      <c r="F81" s="1">
        <f t="shared" si="16"/>
        <v>745.0036922828765</v>
      </c>
      <c r="G81" s="1">
        <f t="shared" si="17"/>
        <v>745.0036922828765</v>
      </c>
      <c r="H81" s="1">
        <f t="shared" si="18"/>
        <v>745.0036922828765</v>
      </c>
      <c r="I81" s="1">
        <f t="shared" si="22"/>
        <v>1771.7209549285537</v>
      </c>
      <c r="J81" s="1">
        <f t="shared" si="23"/>
        <v>1771.7209549285537</v>
      </c>
      <c r="K81" s="1">
        <f t="shared" si="24"/>
        <v>283.47535278856861</v>
      </c>
      <c r="L81" s="1">
        <f t="shared" si="25"/>
        <v>283.47535278856861</v>
      </c>
      <c r="M81" s="1">
        <f t="shared" si="19"/>
        <v>2800.1999999999989</v>
      </c>
      <c r="N81" s="1">
        <f t="shared" si="20"/>
        <v>2800.1999999999989</v>
      </c>
    </row>
    <row r="82" spans="1:14" x14ac:dyDescent="0.25">
      <c r="A82">
        <f t="shared" si="13"/>
        <v>72</v>
      </c>
      <c r="B82" s="7">
        <f t="shared" si="14"/>
        <v>75076.753122660302</v>
      </c>
      <c r="C82" s="2">
        <v>72</v>
      </c>
      <c r="D82" s="1">
        <f t="shared" si="21"/>
        <v>75076.753122660302</v>
      </c>
      <c r="E82" s="1">
        <f t="shared" si="15"/>
        <v>75076.753122660302</v>
      </c>
      <c r="F82" s="1">
        <f t="shared" si="16"/>
        <v>764.99577689019088</v>
      </c>
      <c r="G82" s="1">
        <f t="shared" si="17"/>
        <v>764.99577689019088</v>
      </c>
      <c r="H82" s="1">
        <f t="shared" si="18"/>
        <v>764.99577689019088</v>
      </c>
      <c r="I82" s="1">
        <f t="shared" si="22"/>
        <v>1754.4863992325932</v>
      </c>
      <c r="J82" s="1">
        <f t="shared" si="23"/>
        <v>1754.4863992325932</v>
      </c>
      <c r="K82" s="1">
        <f t="shared" si="24"/>
        <v>280.71782387721493</v>
      </c>
      <c r="L82" s="1">
        <f t="shared" si="25"/>
        <v>280.71782387721493</v>
      </c>
      <c r="M82" s="1">
        <f t="shared" si="19"/>
        <v>2800.1999999999989</v>
      </c>
      <c r="N82" s="1">
        <f t="shared" si="20"/>
        <v>2800.1999999999989</v>
      </c>
    </row>
    <row r="83" spans="1:14" x14ac:dyDescent="0.25">
      <c r="A83">
        <f t="shared" si="13"/>
        <v>73</v>
      </c>
      <c r="B83" s="7">
        <f t="shared" si="14"/>
        <v>74291.228775973417</v>
      </c>
      <c r="C83" s="2">
        <v>73</v>
      </c>
      <c r="D83" s="1">
        <f t="shared" si="21"/>
        <v>74291.228775973417</v>
      </c>
      <c r="E83" s="1">
        <f t="shared" si="15"/>
        <v>74291.228775973417</v>
      </c>
      <c r="F83" s="1">
        <f t="shared" si="16"/>
        <v>785.5243466868892</v>
      </c>
      <c r="G83" s="1">
        <f t="shared" si="17"/>
        <v>785.5243466868892</v>
      </c>
      <c r="H83" s="1">
        <f t="shared" si="18"/>
        <v>785.5243466868892</v>
      </c>
      <c r="I83" s="1">
        <f t="shared" si="22"/>
        <v>1736.7893563044049</v>
      </c>
      <c r="J83" s="1">
        <f t="shared" si="23"/>
        <v>1736.7893563044049</v>
      </c>
      <c r="K83" s="1">
        <f t="shared" si="24"/>
        <v>277.88629700870479</v>
      </c>
      <c r="L83" s="1">
        <f t="shared" si="25"/>
        <v>277.88629700870479</v>
      </c>
      <c r="M83" s="1">
        <f t="shared" si="19"/>
        <v>2800.1999999999989</v>
      </c>
      <c r="N83" s="1">
        <f t="shared" si="20"/>
        <v>2800.1999999999989</v>
      </c>
    </row>
    <row r="84" spans="1:14" x14ac:dyDescent="0.25">
      <c r="A84">
        <f t="shared" si="13"/>
        <v>74</v>
      </c>
      <c r="B84" s="7">
        <f t="shared" si="14"/>
        <v>73484.624977784828</v>
      </c>
      <c r="C84" s="2">
        <v>74</v>
      </c>
      <c r="D84" s="1">
        <f t="shared" si="21"/>
        <v>73484.624977784828</v>
      </c>
      <c r="E84" s="1">
        <f t="shared" si="15"/>
        <v>73484.624977784828</v>
      </c>
      <c r="F84" s="1">
        <f t="shared" si="16"/>
        <v>806.60379818859633</v>
      </c>
      <c r="G84" s="1">
        <f t="shared" si="17"/>
        <v>806.60379818859633</v>
      </c>
      <c r="H84" s="1">
        <f t="shared" si="18"/>
        <v>806.60379818859633</v>
      </c>
      <c r="I84" s="1">
        <f t="shared" si="22"/>
        <v>1718.6174153546574</v>
      </c>
      <c r="J84" s="1">
        <f t="shared" si="23"/>
        <v>1718.6174153546574</v>
      </c>
      <c r="K84" s="1">
        <f t="shared" si="24"/>
        <v>274.97878645674518</v>
      </c>
      <c r="L84" s="1">
        <f t="shared" si="25"/>
        <v>274.97878645674518</v>
      </c>
      <c r="M84" s="1">
        <f t="shared" si="19"/>
        <v>2800.1999999999989</v>
      </c>
      <c r="N84" s="1">
        <f t="shared" si="20"/>
        <v>2800.1999999999989</v>
      </c>
    </row>
    <row r="85" spans="1:14" x14ac:dyDescent="0.25">
      <c r="A85">
        <f t="shared" si="13"/>
        <v>75</v>
      </c>
      <c r="B85" s="7">
        <f t="shared" si="14"/>
        <v>72656.376063545118</v>
      </c>
      <c r="C85" s="2">
        <v>75</v>
      </c>
      <c r="D85" s="1">
        <f t="shared" si="21"/>
        <v>72656.376063545118</v>
      </c>
      <c r="E85" s="1">
        <f t="shared" si="15"/>
        <v>72656.376063545118</v>
      </c>
      <c r="F85" s="1">
        <f t="shared" si="16"/>
        <v>828.24891423970507</v>
      </c>
      <c r="G85" s="1">
        <f t="shared" si="17"/>
        <v>828.24891423970507</v>
      </c>
      <c r="H85" s="1">
        <f t="shared" si="18"/>
        <v>828.24891423970507</v>
      </c>
      <c r="I85" s="1">
        <f t="shared" si="22"/>
        <v>1699.9578325519774</v>
      </c>
      <c r="J85" s="1">
        <f t="shared" si="23"/>
        <v>1699.9578325519774</v>
      </c>
      <c r="K85" s="1">
        <f t="shared" si="24"/>
        <v>271.99325320831639</v>
      </c>
      <c r="L85" s="1">
        <f t="shared" si="25"/>
        <v>271.99325320831639</v>
      </c>
      <c r="M85" s="1">
        <f t="shared" si="19"/>
        <v>2800.1999999999989</v>
      </c>
      <c r="N85" s="1">
        <f t="shared" si="20"/>
        <v>2800.1999999999989</v>
      </c>
    </row>
    <row r="86" spans="1:14" x14ac:dyDescent="0.25">
      <c r="A86">
        <f t="shared" si="13"/>
        <v>76</v>
      </c>
      <c r="B86" s="7">
        <f t="shared" si="14"/>
        <v>71805.901189164651</v>
      </c>
      <c r="C86" s="2">
        <v>76</v>
      </c>
      <c r="D86" s="1">
        <f t="shared" si="21"/>
        <v>71805.901189164651</v>
      </c>
      <c r="E86" s="1">
        <f t="shared" si="15"/>
        <v>71805.901189164651</v>
      </c>
      <c r="F86" s="1">
        <f t="shared" si="16"/>
        <v>850.47487438046301</v>
      </c>
      <c r="G86" s="1">
        <f t="shared" si="17"/>
        <v>850.47487438046301</v>
      </c>
      <c r="H86" s="1">
        <f t="shared" si="18"/>
        <v>850.47487438046301</v>
      </c>
      <c r="I86" s="1">
        <f t="shared" si="22"/>
        <v>1680.7975220858068</v>
      </c>
      <c r="J86" s="1">
        <f t="shared" si="23"/>
        <v>1680.7975220858068</v>
      </c>
      <c r="K86" s="1">
        <f t="shared" si="24"/>
        <v>268.9276035337291</v>
      </c>
      <c r="L86" s="1">
        <f t="shared" si="25"/>
        <v>268.9276035337291</v>
      </c>
      <c r="M86" s="1">
        <f t="shared" si="19"/>
        <v>2800.1999999999989</v>
      </c>
      <c r="N86" s="1">
        <f t="shared" si="20"/>
        <v>2800.1999999999989</v>
      </c>
    </row>
    <row r="87" spans="1:14" x14ac:dyDescent="0.25">
      <c r="A87">
        <f t="shared" si="13"/>
        <v>77</v>
      </c>
      <c r="B87" s="7">
        <f t="shared" si="14"/>
        <v>70932.603923672403</v>
      </c>
      <c r="C87" s="2">
        <v>77</v>
      </c>
      <c r="D87" s="1">
        <f t="shared" si="21"/>
        <v>70932.603923672403</v>
      </c>
      <c r="E87" s="1">
        <f t="shared" si="15"/>
        <v>70932.603923672403</v>
      </c>
      <c r="F87" s="1">
        <f t="shared" si="16"/>
        <v>873.29726549225552</v>
      </c>
      <c r="G87" s="1">
        <f t="shared" si="17"/>
        <v>873.29726549225552</v>
      </c>
      <c r="H87" s="1">
        <f t="shared" si="18"/>
        <v>873.29726549225552</v>
      </c>
      <c r="I87" s="1">
        <f t="shared" si="22"/>
        <v>1661.123046989434</v>
      </c>
      <c r="J87" s="1">
        <f t="shared" si="23"/>
        <v>1661.123046989434</v>
      </c>
      <c r="K87" s="1">
        <f t="shared" si="24"/>
        <v>265.77968751830946</v>
      </c>
      <c r="L87" s="1">
        <f t="shared" si="25"/>
        <v>265.77968751830946</v>
      </c>
      <c r="M87" s="1">
        <f t="shared" si="19"/>
        <v>2800.1999999999989</v>
      </c>
      <c r="N87" s="1">
        <f t="shared" si="20"/>
        <v>2800.1999999999989</v>
      </c>
    </row>
    <row r="88" spans="1:14" x14ac:dyDescent="0.25">
      <c r="A88">
        <f t="shared" si="13"/>
        <v>78</v>
      </c>
      <c r="B88" s="7">
        <f t="shared" si="14"/>
        <v>70035.871830943841</v>
      </c>
      <c r="C88" s="2">
        <v>78</v>
      </c>
      <c r="D88" s="1">
        <f t="shared" si="21"/>
        <v>70035.871830943841</v>
      </c>
      <c r="E88" s="1">
        <f t="shared" si="15"/>
        <v>70035.871830943841</v>
      </c>
      <c r="F88" s="1">
        <f t="shared" si="16"/>
        <v>896.73209272855911</v>
      </c>
      <c r="G88" s="1">
        <f t="shared" si="17"/>
        <v>896.73209272855911</v>
      </c>
      <c r="H88" s="1">
        <f t="shared" si="18"/>
        <v>896.73209272855911</v>
      </c>
      <c r="I88" s="1">
        <f t="shared" si="22"/>
        <v>1640.9206097167585</v>
      </c>
      <c r="J88" s="1">
        <f t="shared" si="23"/>
        <v>1640.9206097167585</v>
      </c>
      <c r="K88" s="1">
        <f t="shared" si="24"/>
        <v>262.54729755468134</v>
      </c>
      <c r="L88" s="1">
        <f t="shared" si="25"/>
        <v>262.54729755468134</v>
      </c>
      <c r="M88" s="1">
        <f t="shared" si="19"/>
        <v>2800.1999999999989</v>
      </c>
      <c r="N88" s="1">
        <f t="shared" si="20"/>
        <v>2800.1999999999989</v>
      </c>
    </row>
    <row r="89" spans="1:14" x14ac:dyDescent="0.25">
      <c r="A89">
        <f t="shared" si="13"/>
        <v>79</v>
      </c>
      <c r="B89" s="7">
        <f t="shared" si="14"/>
        <v>69115.076040204614</v>
      </c>
      <c r="C89" s="2">
        <v>79</v>
      </c>
      <c r="D89" s="1">
        <f t="shared" si="21"/>
        <v>69115.076040204614</v>
      </c>
      <c r="E89" s="1">
        <f t="shared" si="15"/>
        <v>69115.076040204614</v>
      </c>
      <c r="F89" s="1">
        <f t="shared" si="16"/>
        <v>920.7957907392215</v>
      </c>
      <c r="G89" s="1">
        <f t="shared" si="17"/>
        <v>920.7957907392215</v>
      </c>
      <c r="H89" s="1">
        <f t="shared" si="18"/>
        <v>920.7957907392215</v>
      </c>
      <c r="I89" s="1">
        <f t="shared" si="22"/>
        <v>1620.1760424661875</v>
      </c>
      <c r="J89" s="1">
        <f t="shared" si="23"/>
        <v>1620.1760424661875</v>
      </c>
      <c r="K89" s="1">
        <f t="shared" si="24"/>
        <v>259.22816679458998</v>
      </c>
      <c r="L89" s="1">
        <f t="shared" si="25"/>
        <v>259.22816679458998</v>
      </c>
      <c r="M89" s="1">
        <f t="shared" si="19"/>
        <v>2800.1999999999989</v>
      </c>
      <c r="N89" s="1">
        <f t="shared" si="20"/>
        <v>2800.1999999999989</v>
      </c>
    </row>
    <row r="90" spans="1:14" x14ac:dyDescent="0.25">
      <c r="A90">
        <f t="shared" si="13"/>
        <v>80</v>
      </c>
      <c r="B90" s="7">
        <f t="shared" si="14"/>
        <v>68169.570805008669</v>
      </c>
      <c r="C90" s="2">
        <v>80</v>
      </c>
      <c r="D90" s="1">
        <f t="shared" si="21"/>
        <v>68169.570805008669</v>
      </c>
      <c r="E90" s="1">
        <f t="shared" si="15"/>
        <v>68169.570805008669</v>
      </c>
      <c r="F90" s="1">
        <f t="shared" si="16"/>
        <v>945.50523519594469</v>
      </c>
      <c r="G90" s="1">
        <f t="shared" si="17"/>
        <v>945.50523519594469</v>
      </c>
      <c r="H90" s="1">
        <f t="shared" si="18"/>
        <v>945.50523519594469</v>
      </c>
      <c r="I90" s="1">
        <f t="shared" si="22"/>
        <v>1598.8747972448743</v>
      </c>
      <c r="J90" s="1">
        <f t="shared" si="23"/>
        <v>1598.8747972448743</v>
      </c>
      <c r="K90" s="1">
        <f t="shared" si="24"/>
        <v>255.8199675591799</v>
      </c>
      <c r="L90" s="1">
        <f t="shared" si="25"/>
        <v>255.8199675591799</v>
      </c>
      <c r="M90" s="1">
        <f t="shared" si="19"/>
        <v>2800.1999999999989</v>
      </c>
      <c r="N90" s="1">
        <f t="shared" si="20"/>
        <v>2800.1999999999989</v>
      </c>
    </row>
    <row r="91" spans="1:14" x14ac:dyDescent="0.25">
      <c r="A91">
        <f t="shared" si="13"/>
        <v>81</v>
      </c>
      <c r="B91" s="7">
        <f t="shared" si="14"/>
        <v>67198.693050381611</v>
      </c>
      <c r="C91" s="2">
        <v>81</v>
      </c>
      <c r="D91" s="1">
        <f t="shared" si="21"/>
        <v>67198.693050381611</v>
      </c>
      <c r="E91" s="1">
        <f t="shared" si="15"/>
        <v>67198.693050381611</v>
      </c>
      <c r="F91" s="1">
        <f t="shared" si="16"/>
        <v>970.87775462705486</v>
      </c>
      <c r="G91" s="1">
        <f t="shared" si="17"/>
        <v>970.87775462705486</v>
      </c>
      <c r="H91" s="1">
        <f t="shared" si="18"/>
        <v>970.87775462705486</v>
      </c>
      <c r="I91" s="1">
        <f t="shared" si="22"/>
        <v>1577.0019356663311</v>
      </c>
      <c r="J91" s="1">
        <f t="shared" si="23"/>
        <v>1577.0019356663311</v>
      </c>
      <c r="K91" s="1">
        <f t="shared" si="24"/>
        <v>252.32030970661299</v>
      </c>
      <c r="L91" s="1">
        <f t="shared" si="25"/>
        <v>252.32030970661299</v>
      </c>
      <c r="M91" s="1">
        <f t="shared" si="19"/>
        <v>2800.1999999999989</v>
      </c>
      <c r="N91" s="1">
        <f t="shared" si="20"/>
        <v>2800.1999999999989</v>
      </c>
    </row>
    <row r="92" spans="1:14" x14ac:dyDescent="0.25">
      <c r="A92">
        <f t="shared" si="13"/>
        <v>82</v>
      </c>
      <c r="B92" s="7">
        <f t="shared" si="14"/>
        <v>66201.761907811757</v>
      </c>
      <c r="C92" s="2">
        <v>82</v>
      </c>
      <c r="D92" s="1">
        <f t="shared" si="21"/>
        <v>66201.761907811757</v>
      </c>
      <c r="E92" s="1">
        <f t="shared" si="15"/>
        <v>66201.761907811757</v>
      </c>
      <c r="F92" s="1">
        <f t="shared" si="16"/>
        <v>996.93114256985416</v>
      </c>
      <c r="G92" s="1">
        <f t="shared" si="17"/>
        <v>996.93114256985416</v>
      </c>
      <c r="H92" s="1">
        <f t="shared" si="18"/>
        <v>996.93114256985416</v>
      </c>
      <c r="I92" s="1">
        <f t="shared" si="22"/>
        <v>1554.5421184742627</v>
      </c>
      <c r="J92" s="1">
        <f t="shared" si="23"/>
        <v>1554.5421184742627</v>
      </c>
      <c r="K92" s="1">
        <f t="shared" si="24"/>
        <v>248.72673895588204</v>
      </c>
      <c r="L92" s="1">
        <f t="shared" si="25"/>
        <v>248.72673895588204</v>
      </c>
      <c r="M92" s="1">
        <f t="shared" si="19"/>
        <v>2800.1999999999989</v>
      </c>
      <c r="N92" s="1">
        <f t="shared" si="20"/>
        <v>2800.1999999999989</v>
      </c>
    </row>
    <row r="93" spans="1:14" x14ac:dyDescent="0.25">
      <c r="A93">
        <f t="shared" si="13"/>
        <v>83</v>
      </c>
      <c r="B93" s="7">
        <f t="shared" si="14"/>
        <v>65178.078237762675</v>
      </c>
      <c r="C93" s="2">
        <v>83</v>
      </c>
      <c r="D93" s="1">
        <f t="shared" si="21"/>
        <v>65178.078237762675</v>
      </c>
      <c r="E93" s="1">
        <f t="shared" si="15"/>
        <v>65178.078237762675</v>
      </c>
      <c r="F93" s="1">
        <f t="shared" si="16"/>
        <v>1023.683670049081</v>
      </c>
      <c r="G93" s="1">
        <f t="shared" si="17"/>
        <v>1023.683670049081</v>
      </c>
      <c r="H93" s="1">
        <f t="shared" si="18"/>
        <v>1023.683670049081</v>
      </c>
      <c r="I93" s="1">
        <f t="shared" si="22"/>
        <v>1531.479594785274</v>
      </c>
      <c r="J93" s="1">
        <f t="shared" si="23"/>
        <v>1531.479594785274</v>
      </c>
      <c r="K93" s="1">
        <f t="shared" si="24"/>
        <v>245.03673516564385</v>
      </c>
      <c r="L93" s="1">
        <f t="shared" si="25"/>
        <v>245.03673516564385</v>
      </c>
      <c r="M93" s="1">
        <f t="shared" si="19"/>
        <v>2800.1999999999989</v>
      </c>
      <c r="N93" s="1">
        <f t="shared" si="20"/>
        <v>2800.1999999999989</v>
      </c>
    </row>
    <row r="94" spans="1:14" x14ac:dyDescent="0.25">
      <c r="A94">
        <f t="shared" si="13"/>
        <v>84</v>
      </c>
      <c r="B94" s="7">
        <f t="shared" si="14"/>
        <v>64126.924139372444</v>
      </c>
      <c r="C94" s="2">
        <v>84</v>
      </c>
      <c r="D94" s="1">
        <f t="shared" si="21"/>
        <v>64126.924139372444</v>
      </c>
      <c r="E94" s="1">
        <f t="shared" si="15"/>
        <v>64126.924139372444</v>
      </c>
      <c r="F94" s="1">
        <f t="shared" si="16"/>
        <v>1051.1540983902291</v>
      </c>
      <c r="G94" s="1">
        <f t="shared" si="17"/>
        <v>1051.1540983902291</v>
      </c>
      <c r="H94" s="1">
        <f t="shared" si="18"/>
        <v>1051.1540983902291</v>
      </c>
      <c r="I94" s="1">
        <f t="shared" si="22"/>
        <v>1507.798191042905</v>
      </c>
      <c r="J94" s="1">
        <f t="shared" si="23"/>
        <v>1507.798191042905</v>
      </c>
      <c r="K94" s="1">
        <f t="shared" si="24"/>
        <v>241.24771056686481</v>
      </c>
      <c r="L94" s="1">
        <f t="shared" si="25"/>
        <v>241.24771056686481</v>
      </c>
      <c r="M94" s="1">
        <f t="shared" si="19"/>
        <v>2800.1999999999989</v>
      </c>
      <c r="N94" s="1">
        <f t="shared" si="20"/>
        <v>2800.1999999999989</v>
      </c>
    </row>
    <row r="95" spans="1:14" x14ac:dyDescent="0.25">
      <c r="A95">
        <f t="shared" si="13"/>
        <v>85</v>
      </c>
      <c r="B95" s="7">
        <f t="shared" si="14"/>
        <v>63047.56244699574</v>
      </c>
      <c r="C95" s="2">
        <v>85</v>
      </c>
      <c r="D95" s="1">
        <f t="shared" si="21"/>
        <v>63047.56244699574</v>
      </c>
      <c r="E95" s="1">
        <f t="shared" si="15"/>
        <v>63047.56244699574</v>
      </c>
      <c r="F95" s="1">
        <f t="shared" si="16"/>
        <v>1079.3616923767074</v>
      </c>
      <c r="G95" s="1">
        <f t="shared" si="17"/>
        <v>1079.3616923767074</v>
      </c>
      <c r="H95" s="1">
        <f t="shared" si="18"/>
        <v>1079.3616923767074</v>
      </c>
      <c r="I95" s="1">
        <f t="shared" si="22"/>
        <v>1483.4812996752512</v>
      </c>
      <c r="J95" s="1">
        <f t="shared" si="23"/>
        <v>1483.4812996752512</v>
      </c>
      <c r="K95" s="1">
        <f t="shared" si="24"/>
        <v>237.35700794804021</v>
      </c>
      <c r="L95" s="1">
        <f t="shared" si="25"/>
        <v>237.35700794804021</v>
      </c>
      <c r="M95" s="1">
        <f t="shared" si="19"/>
        <v>2800.1999999999989</v>
      </c>
      <c r="N95" s="1">
        <f t="shared" si="20"/>
        <v>2800.1999999999989</v>
      </c>
    </row>
    <row r="96" spans="1:14" x14ac:dyDescent="0.25">
      <c r="A96">
        <f t="shared" si="13"/>
        <v>86</v>
      </c>
      <c r="B96" s="7">
        <f t="shared" si="14"/>
        <v>61939.236213235665</v>
      </c>
      <c r="C96" s="2">
        <v>86</v>
      </c>
      <c r="D96" s="1">
        <f t="shared" si="21"/>
        <v>61939.236213235665</v>
      </c>
      <c r="E96" s="1">
        <f t="shared" si="15"/>
        <v>61939.236213235665</v>
      </c>
      <c r="F96" s="1">
        <f t="shared" si="16"/>
        <v>1108.3262337600754</v>
      </c>
      <c r="G96" s="1">
        <f t="shared" si="17"/>
        <v>1108.3262337600754</v>
      </c>
      <c r="H96" s="1">
        <f t="shared" si="18"/>
        <v>1108.3262337600754</v>
      </c>
      <c r="I96" s="1">
        <f t="shared" si="22"/>
        <v>1458.5118674482098</v>
      </c>
      <c r="J96" s="1">
        <f t="shared" si="23"/>
        <v>1458.5118674482098</v>
      </c>
      <c r="K96" s="1">
        <f t="shared" si="24"/>
        <v>233.36189879171357</v>
      </c>
      <c r="L96" s="1">
        <f t="shared" si="25"/>
        <v>233.36189879171357</v>
      </c>
      <c r="M96" s="1">
        <f t="shared" si="19"/>
        <v>2800.1999999999989</v>
      </c>
      <c r="N96" s="1">
        <f t="shared" si="20"/>
        <v>2800.1999999999989</v>
      </c>
    </row>
    <row r="97" spans="1:14" x14ac:dyDescent="0.25">
      <c r="A97">
        <f t="shared" si="13"/>
        <v>87</v>
      </c>
      <c r="B97" s="7">
        <f t="shared" si="14"/>
        <v>60801.168178102846</v>
      </c>
      <c r="C97" s="2">
        <v>87</v>
      </c>
      <c r="D97" s="1">
        <f t="shared" si="21"/>
        <v>60801.168178102846</v>
      </c>
      <c r="E97" s="1">
        <f t="shared" si="15"/>
        <v>60801.168178102846</v>
      </c>
      <c r="F97" s="1">
        <f t="shared" si="16"/>
        <v>1138.0680351328187</v>
      </c>
      <c r="G97" s="1">
        <f t="shared" si="17"/>
        <v>1138.0680351328187</v>
      </c>
      <c r="H97" s="1">
        <f t="shared" si="18"/>
        <v>1138.0680351328187</v>
      </c>
      <c r="I97" s="1">
        <f t="shared" si="22"/>
        <v>1432.8723835061899</v>
      </c>
      <c r="J97" s="1">
        <f t="shared" si="23"/>
        <v>1432.8723835061899</v>
      </c>
      <c r="K97" s="1">
        <f t="shared" si="24"/>
        <v>229.25958136099038</v>
      </c>
      <c r="L97" s="1">
        <f t="shared" si="25"/>
        <v>229.25958136099038</v>
      </c>
      <c r="M97" s="1">
        <f t="shared" si="19"/>
        <v>2800.1999999999989</v>
      </c>
      <c r="N97" s="1">
        <f t="shared" si="20"/>
        <v>2800.1999999999989</v>
      </c>
    </row>
    <row r="98" spans="1:14" x14ac:dyDescent="0.25">
      <c r="A98">
        <f t="shared" si="13"/>
        <v>88</v>
      </c>
      <c r="B98" s="7">
        <f t="shared" si="14"/>
        <v>59632.560223929446</v>
      </c>
      <c r="C98" s="2">
        <v>88</v>
      </c>
      <c r="D98" s="1">
        <f t="shared" si="21"/>
        <v>59632.560223929446</v>
      </c>
      <c r="E98" s="1">
        <f t="shared" si="15"/>
        <v>59632.560223929446</v>
      </c>
      <c r="F98" s="1">
        <f t="shared" si="16"/>
        <v>1168.607954173403</v>
      </c>
      <c r="G98" s="1">
        <f t="shared" si="17"/>
        <v>1168.607954173403</v>
      </c>
      <c r="H98" s="1">
        <f t="shared" si="18"/>
        <v>1168.607954173403</v>
      </c>
      <c r="I98" s="1">
        <f t="shared" si="22"/>
        <v>1406.5448670918931</v>
      </c>
      <c r="J98" s="1">
        <f t="shared" si="23"/>
        <v>1406.5448670918931</v>
      </c>
      <c r="K98" s="1">
        <f t="shared" si="24"/>
        <v>225.0471787347029</v>
      </c>
      <c r="L98" s="1">
        <f t="shared" si="25"/>
        <v>225.0471787347029</v>
      </c>
      <c r="M98" s="1">
        <f t="shared" si="19"/>
        <v>2800.1999999999989</v>
      </c>
      <c r="N98" s="1">
        <f t="shared" si="20"/>
        <v>2800.1999999999989</v>
      </c>
    </row>
    <row r="99" spans="1:14" x14ac:dyDescent="0.25">
      <c r="A99">
        <f t="shared" si="13"/>
        <v>89</v>
      </c>
      <c r="B99" s="7">
        <f t="shared" si="14"/>
        <v>58432.592815655858</v>
      </c>
      <c r="C99" s="2">
        <v>89</v>
      </c>
      <c r="D99" s="1">
        <f t="shared" si="21"/>
        <v>58432.592815655858</v>
      </c>
      <c r="E99" s="1">
        <f t="shared" si="15"/>
        <v>58432.592815655858</v>
      </c>
      <c r="F99" s="1">
        <f t="shared" si="16"/>
        <v>1199.9674082735905</v>
      </c>
      <c r="G99" s="1">
        <f t="shared" si="17"/>
        <v>1199.9674082735905</v>
      </c>
      <c r="H99" s="1">
        <f t="shared" si="18"/>
        <v>1199.9674082735905</v>
      </c>
      <c r="I99" s="1">
        <f t="shared" si="22"/>
        <v>1379.5108549365589</v>
      </c>
      <c r="J99" s="1">
        <f t="shared" si="23"/>
        <v>1379.5108549365589</v>
      </c>
      <c r="K99" s="1">
        <f t="shared" si="24"/>
        <v>220.72173678984942</v>
      </c>
      <c r="L99" s="1">
        <f t="shared" si="25"/>
        <v>220.72173678984942</v>
      </c>
      <c r="M99" s="1">
        <f t="shared" si="19"/>
        <v>2800.1999999999989</v>
      </c>
      <c r="N99" s="1">
        <f t="shared" si="20"/>
        <v>2800.1999999999989</v>
      </c>
    </row>
    <row r="100" spans="1:14" x14ac:dyDescent="0.25">
      <c r="A100">
        <f t="shared" si="13"/>
        <v>90</v>
      </c>
      <c r="B100" s="7">
        <f t="shared" si="14"/>
        <v>57200.424426097576</v>
      </c>
      <c r="C100" s="2">
        <v>90</v>
      </c>
      <c r="D100" s="1">
        <f t="shared" si="21"/>
        <v>57200.424426097576</v>
      </c>
      <c r="E100" s="1">
        <f t="shared" si="15"/>
        <v>57200.424426097576</v>
      </c>
      <c r="F100" s="1">
        <f t="shared" si="16"/>
        <v>1232.1683895582798</v>
      </c>
      <c r="G100" s="1">
        <f t="shared" si="17"/>
        <v>1232.1683895582798</v>
      </c>
      <c r="H100" s="1">
        <f t="shared" si="18"/>
        <v>1232.1683895582798</v>
      </c>
      <c r="I100" s="1">
        <f t="shared" si="22"/>
        <v>1351.7513883118268</v>
      </c>
      <c r="J100" s="1">
        <f t="shared" si="23"/>
        <v>1351.7513883118268</v>
      </c>
      <c r="K100" s="1">
        <f t="shared" si="24"/>
        <v>216.28022212989228</v>
      </c>
      <c r="L100" s="1">
        <f t="shared" si="25"/>
        <v>216.28022212989228</v>
      </c>
      <c r="M100" s="1">
        <f t="shared" si="19"/>
        <v>2800.1999999999989</v>
      </c>
      <c r="N100" s="1">
        <f t="shared" si="20"/>
        <v>2800.1999999999989</v>
      </c>
    </row>
    <row r="101" spans="1:14" x14ac:dyDescent="0.25">
      <c r="A101">
        <f t="shared" si="13"/>
        <v>91</v>
      </c>
      <c r="B101" s="7">
        <f t="shared" si="14"/>
        <v>55935.190945789174</v>
      </c>
      <c r="C101" s="2">
        <v>91</v>
      </c>
      <c r="D101" s="1">
        <f t="shared" si="21"/>
        <v>55935.190945789174</v>
      </c>
      <c r="E101" s="1">
        <f t="shared" si="15"/>
        <v>55935.190945789174</v>
      </c>
      <c r="F101" s="1">
        <f t="shared" si="16"/>
        <v>1265.2334803083997</v>
      </c>
      <c r="G101" s="1">
        <f t="shared" si="17"/>
        <v>1265.2334803083997</v>
      </c>
      <c r="H101" s="1">
        <f t="shared" si="18"/>
        <v>1265.2334803083997</v>
      </c>
      <c r="I101" s="1">
        <f t="shared" si="22"/>
        <v>1323.2469997341373</v>
      </c>
      <c r="J101" s="1">
        <f t="shared" si="23"/>
        <v>1323.2469997341373</v>
      </c>
      <c r="K101" s="1">
        <f t="shared" si="24"/>
        <v>211.71951995746196</v>
      </c>
      <c r="L101" s="1">
        <f t="shared" si="25"/>
        <v>211.71951995746196</v>
      </c>
      <c r="M101" s="1">
        <f t="shared" si="19"/>
        <v>2800.1999999999989</v>
      </c>
      <c r="N101" s="1">
        <f t="shared" si="20"/>
        <v>2800.1999999999989</v>
      </c>
    </row>
    <row r="102" spans="1:14" x14ac:dyDescent="0.25">
      <c r="A102">
        <f t="shared" si="13"/>
        <v>92</v>
      </c>
      <c r="B102" s="7">
        <f t="shared" si="14"/>
        <v>54636.005076991496</v>
      </c>
      <c r="C102" s="2">
        <v>92</v>
      </c>
      <c r="D102" s="1">
        <f t="shared" si="21"/>
        <v>54636.005076991496</v>
      </c>
      <c r="E102" s="1">
        <f t="shared" si="15"/>
        <v>54636.005076991496</v>
      </c>
      <c r="F102" s="1">
        <f t="shared" si="16"/>
        <v>1299.1858687976746</v>
      </c>
      <c r="G102" s="1">
        <f t="shared" si="17"/>
        <v>1299.1858687976746</v>
      </c>
      <c r="H102" s="1">
        <f t="shared" si="18"/>
        <v>1299.1858687976746</v>
      </c>
      <c r="I102" s="1">
        <f t="shared" si="22"/>
        <v>1293.9776993123485</v>
      </c>
      <c r="J102" s="1">
        <f t="shared" si="23"/>
        <v>1293.9776993123485</v>
      </c>
      <c r="K102" s="1">
        <f t="shared" si="24"/>
        <v>207.03643188997577</v>
      </c>
      <c r="L102" s="1">
        <f t="shared" si="25"/>
        <v>207.03643188997577</v>
      </c>
      <c r="M102" s="1">
        <f t="shared" si="19"/>
        <v>2800.1999999999989</v>
      </c>
      <c r="N102" s="1">
        <f t="shared" si="20"/>
        <v>2800.1999999999989</v>
      </c>
    </row>
    <row r="103" spans="1:14" x14ac:dyDescent="0.25">
      <c r="A103">
        <f t="shared" si="13"/>
        <v>93</v>
      </c>
      <c r="B103" s="7">
        <f t="shared" si="14"/>
        <v>53301.955711437127</v>
      </c>
      <c r="C103" s="2">
        <v>93</v>
      </c>
      <c r="D103" s="1">
        <f t="shared" si="21"/>
        <v>53301.955711437127</v>
      </c>
      <c r="E103" s="1">
        <f t="shared" si="15"/>
        <v>53301.955711437127</v>
      </c>
      <c r="F103" s="1">
        <f t="shared" si="16"/>
        <v>1334.0493655543703</v>
      </c>
      <c r="G103" s="1">
        <f t="shared" si="17"/>
        <v>1334.0493655543703</v>
      </c>
      <c r="H103" s="1">
        <f t="shared" si="18"/>
        <v>1334.0493655543703</v>
      </c>
      <c r="I103" s="1">
        <f t="shared" si="22"/>
        <v>1263.9229607289901</v>
      </c>
      <c r="J103" s="1">
        <f t="shared" si="23"/>
        <v>1263.9229607289901</v>
      </c>
      <c r="K103" s="1">
        <f t="shared" si="24"/>
        <v>202.22767371663844</v>
      </c>
      <c r="L103" s="1">
        <f t="shared" si="25"/>
        <v>202.22767371663844</v>
      </c>
      <c r="M103" s="1">
        <f t="shared" si="19"/>
        <v>2800.1999999999989</v>
      </c>
      <c r="N103" s="1">
        <f t="shared" si="20"/>
        <v>2800.1999999999989</v>
      </c>
    </row>
    <row r="104" spans="1:14" x14ac:dyDescent="0.25">
      <c r="A104">
        <f t="shared" si="13"/>
        <v>94</v>
      </c>
      <c r="B104" s="7">
        <f t="shared" si="14"/>
        <v>51932.10729137771</v>
      </c>
      <c r="C104" s="2">
        <v>94</v>
      </c>
      <c r="D104" s="1">
        <f t="shared" si="21"/>
        <v>51932.10729137771</v>
      </c>
      <c r="E104" s="1">
        <f t="shared" si="15"/>
        <v>51932.10729137771</v>
      </c>
      <c r="F104" s="1">
        <f t="shared" si="16"/>
        <v>1369.8484200594189</v>
      </c>
      <c r="G104" s="1">
        <f t="shared" si="17"/>
        <v>1369.8484200594189</v>
      </c>
      <c r="H104" s="1">
        <f t="shared" si="18"/>
        <v>1369.8484200594189</v>
      </c>
      <c r="I104" s="1">
        <f t="shared" si="22"/>
        <v>1233.0617068453275</v>
      </c>
      <c r="J104" s="1">
        <f t="shared" si="23"/>
        <v>1233.0617068453275</v>
      </c>
      <c r="K104" s="1">
        <f t="shared" si="24"/>
        <v>197.2898730952524</v>
      </c>
      <c r="L104" s="1">
        <f t="shared" si="25"/>
        <v>197.2898730952524</v>
      </c>
      <c r="M104" s="1">
        <f t="shared" si="19"/>
        <v>2800.1999999999989</v>
      </c>
      <c r="N104" s="1">
        <f t="shared" si="20"/>
        <v>2800.1999999999989</v>
      </c>
    </row>
    <row r="105" spans="1:14" x14ac:dyDescent="0.25">
      <c r="A105">
        <f t="shared" si="13"/>
        <v>95</v>
      </c>
      <c r="B105" s="7">
        <f t="shared" si="14"/>
        <v>50525.499153485071</v>
      </c>
      <c r="C105" s="2">
        <v>95</v>
      </c>
      <c r="D105" s="1">
        <f t="shared" si="21"/>
        <v>50525.499153485071</v>
      </c>
      <c r="E105" s="1">
        <f t="shared" si="15"/>
        <v>50525.499153485071</v>
      </c>
      <c r="F105" s="1">
        <f t="shared" si="16"/>
        <v>1406.6081378926367</v>
      </c>
      <c r="G105" s="1">
        <f t="shared" si="17"/>
        <v>1406.6081378926367</v>
      </c>
      <c r="H105" s="1">
        <f t="shared" si="18"/>
        <v>1406.6081378926367</v>
      </c>
      <c r="I105" s="1">
        <f t="shared" si="22"/>
        <v>1201.3722949201399</v>
      </c>
      <c r="J105" s="1">
        <f t="shared" si="23"/>
        <v>1201.3722949201399</v>
      </c>
      <c r="K105" s="1">
        <f t="shared" si="24"/>
        <v>192.2195671872224</v>
      </c>
      <c r="L105" s="1">
        <f t="shared" si="25"/>
        <v>192.2195671872224</v>
      </c>
      <c r="M105" s="1">
        <f t="shared" si="19"/>
        <v>2800.1999999999989</v>
      </c>
      <c r="N105" s="1">
        <f t="shared" si="20"/>
        <v>2800.1999999999989</v>
      </c>
    </row>
    <row r="106" spans="1:14" x14ac:dyDescent="0.25">
      <c r="A106">
        <f t="shared" si="13"/>
        <v>96</v>
      </c>
      <c r="B106" s="7">
        <f t="shared" si="14"/>
        <v>49081.144855146013</v>
      </c>
      <c r="C106" s="2">
        <v>96</v>
      </c>
      <c r="D106" s="1">
        <f t="shared" si="21"/>
        <v>49081.144855146013</v>
      </c>
      <c r="E106" s="1">
        <f t="shared" si="15"/>
        <v>49081.144855146013</v>
      </c>
      <c r="F106" s="1">
        <f t="shared" si="16"/>
        <v>1444.3542983390591</v>
      </c>
      <c r="G106" s="1">
        <f t="shared" si="17"/>
        <v>1444.3542983390591</v>
      </c>
      <c r="H106" s="1">
        <f t="shared" si="18"/>
        <v>1444.3542983390591</v>
      </c>
      <c r="I106" s="1">
        <f t="shared" si="22"/>
        <v>1168.8325014318445</v>
      </c>
      <c r="J106" s="1">
        <f t="shared" si="23"/>
        <v>1168.8325014318445</v>
      </c>
      <c r="K106" s="1">
        <f t="shared" si="24"/>
        <v>187.01320022909513</v>
      </c>
      <c r="L106" s="1">
        <f t="shared" si="25"/>
        <v>187.01320022909513</v>
      </c>
      <c r="M106" s="1">
        <f t="shared" si="19"/>
        <v>2800.1999999999989</v>
      </c>
      <c r="N106" s="1">
        <f t="shared" si="20"/>
        <v>2800.1999999999989</v>
      </c>
    </row>
    <row r="107" spans="1:14" x14ac:dyDescent="0.25">
      <c r="A107">
        <f t="shared" si="13"/>
        <v>97</v>
      </c>
      <c r="B107" s="7">
        <f t="shared" si="14"/>
        <v>47598.031482678271</v>
      </c>
      <c r="C107" s="2">
        <v>97</v>
      </c>
      <c r="D107" s="1">
        <f t="shared" si="21"/>
        <v>47598.031482678271</v>
      </c>
      <c r="E107" s="1">
        <f t="shared" si="15"/>
        <v>47598.031482678271</v>
      </c>
      <c r="F107" s="1">
        <f t="shared" si="16"/>
        <v>1483.1133724677397</v>
      </c>
      <c r="G107" s="1">
        <f t="shared" si="17"/>
        <v>1483.1133724677397</v>
      </c>
      <c r="H107" s="1">
        <f t="shared" si="18"/>
        <v>1483.1133724677397</v>
      </c>
      <c r="I107" s="1">
        <f t="shared" si="22"/>
        <v>1135.4195064933269</v>
      </c>
      <c r="J107" s="1">
        <f t="shared" si="23"/>
        <v>1135.4195064933269</v>
      </c>
      <c r="K107" s="1">
        <f t="shared" si="24"/>
        <v>181.66712103893232</v>
      </c>
      <c r="L107" s="1">
        <f t="shared" si="25"/>
        <v>181.66712103893232</v>
      </c>
      <c r="M107" s="1">
        <f t="shared" si="19"/>
        <v>2800.1999999999989</v>
      </c>
      <c r="N107" s="1">
        <f t="shared" si="20"/>
        <v>2800.1999999999989</v>
      </c>
    </row>
    <row r="108" spans="1:14" x14ac:dyDescent="0.25">
      <c r="A108">
        <f t="shared" si="13"/>
        <v>98</v>
      </c>
      <c r="B108" s="7">
        <f t="shared" si="14"/>
        <v>46075.118940982582</v>
      </c>
      <c r="C108" s="2">
        <v>98</v>
      </c>
      <c r="D108" s="1">
        <f t="shared" si="21"/>
        <v>46075.118940982582</v>
      </c>
      <c r="E108" s="1">
        <f t="shared" si="15"/>
        <v>46075.118940982582</v>
      </c>
      <c r="F108" s="1">
        <f t="shared" si="16"/>
        <v>1522.9125416956906</v>
      </c>
      <c r="G108" s="1">
        <f t="shared" si="17"/>
        <v>1522.9125416956906</v>
      </c>
      <c r="H108" s="1">
        <f t="shared" si="18"/>
        <v>1522.9125416956906</v>
      </c>
      <c r="I108" s="1">
        <f t="shared" si="22"/>
        <v>1101.1098778485416</v>
      </c>
      <c r="J108" s="1">
        <f t="shared" si="23"/>
        <v>1101.1098778485416</v>
      </c>
      <c r="K108" s="1">
        <f t="shared" si="24"/>
        <v>176.17758045576667</v>
      </c>
      <c r="L108" s="1">
        <f t="shared" si="25"/>
        <v>176.17758045576667</v>
      </c>
      <c r="M108" s="1">
        <f t="shared" si="19"/>
        <v>2800.1999999999989</v>
      </c>
      <c r="N108" s="1">
        <f t="shared" si="20"/>
        <v>2800.1999999999989</v>
      </c>
    </row>
    <row r="109" spans="1:14" x14ac:dyDescent="0.25">
      <c r="A109">
        <f t="shared" si="13"/>
        <v>99</v>
      </c>
      <c r="B109" s="7">
        <f t="shared" si="14"/>
        <v>44511.3392241326</v>
      </c>
      <c r="C109" s="2">
        <v>99</v>
      </c>
      <c r="D109" s="1">
        <f t="shared" si="21"/>
        <v>44511.3392241326</v>
      </c>
      <c r="E109" s="1">
        <f t="shared" si="15"/>
        <v>44511.3392241326</v>
      </c>
      <c r="F109" s="1">
        <f t="shared" si="16"/>
        <v>1563.7797168499853</v>
      </c>
      <c r="G109" s="1">
        <f t="shared" si="17"/>
        <v>1563.7797168499853</v>
      </c>
      <c r="H109" s="1">
        <f t="shared" si="18"/>
        <v>1563.7797168499853</v>
      </c>
      <c r="I109" s="1">
        <f t="shared" si="22"/>
        <v>1065.8795544396669</v>
      </c>
      <c r="J109" s="1">
        <f t="shared" si="23"/>
        <v>1065.8795544396669</v>
      </c>
      <c r="K109" s="1">
        <f t="shared" si="24"/>
        <v>170.54072871034671</v>
      </c>
      <c r="L109" s="1">
        <f t="shared" si="25"/>
        <v>170.54072871034671</v>
      </c>
      <c r="M109" s="1">
        <f t="shared" si="19"/>
        <v>2800.1999999999989</v>
      </c>
      <c r="N109" s="1">
        <f t="shared" si="20"/>
        <v>2800.1999999999989</v>
      </c>
    </row>
    <row r="110" spans="1:14" x14ac:dyDescent="0.25">
      <c r="A110">
        <f t="shared" si="13"/>
        <v>100</v>
      </c>
      <c r="B110" s="7">
        <f t="shared" si="14"/>
        <v>42905.595666391207</v>
      </c>
      <c r="C110" s="2">
        <v>100</v>
      </c>
      <c r="D110" s="1">
        <f t="shared" si="21"/>
        <v>42905.595666391207</v>
      </c>
      <c r="E110" s="1">
        <f t="shared" si="15"/>
        <v>42905.595666391207</v>
      </c>
      <c r="F110" s="1">
        <f t="shared" si="16"/>
        <v>1605.7435577413892</v>
      </c>
      <c r="G110" s="1">
        <f t="shared" si="17"/>
        <v>1605.7435577413892</v>
      </c>
      <c r="H110" s="1">
        <f t="shared" si="18"/>
        <v>1605.7435577413892</v>
      </c>
      <c r="I110" s="1">
        <f t="shared" si="22"/>
        <v>1029.7038295332843</v>
      </c>
      <c r="J110" s="1">
        <f t="shared" si="23"/>
        <v>1029.7038295332843</v>
      </c>
      <c r="K110" s="1">
        <f t="shared" si="24"/>
        <v>164.75261272532549</v>
      </c>
      <c r="L110" s="1">
        <f t="shared" si="25"/>
        <v>164.75261272532549</v>
      </c>
      <c r="M110" s="1">
        <f t="shared" si="19"/>
        <v>2800.1999999999989</v>
      </c>
      <c r="N110" s="1">
        <f t="shared" si="20"/>
        <v>2800.1999999999989</v>
      </c>
    </row>
    <row r="111" spans="1:14" x14ac:dyDescent="0.25">
      <c r="A111">
        <f t="shared" si="13"/>
        <v>101</v>
      </c>
      <c r="B111" s="7">
        <f t="shared" si="14"/>
        <v>41256.762173127958</v>
      </c>
      <c r="C111" s="2">
        <v>101</v>
      </c>
      <c r="D111" s="1">
        <f t="shared" si="21"/>
        <v>41256.762173127958</v>
      </c>
      <c r="E111" s="1">
        <f t="shared" si="15"/>
        <v>41256.762173127958</v>
      </c>
      <c r="F111" s="1">
        <f t="shared" si="16"/>
        <v>1648.8334932632481</v>
      </c>
      <c r="G111" s="1">
        <f t="shared" si="17"/>
        <v>1648.8334932632481</v>
      </c>
      <c r="H111" s="1">
        <f t="shared" si="18"/>
        <v>1648.8334932632481</v>
      </c>
      <c r="I111" s="1">
        <f t="shared" si="22"/>
        <v>992.5573333937507</v>
      </c>
      <c r="J111" s="1">
        <f t="shared" si="23"/>
        <v>992.5573333937507</v>
      </c>
      <c r="K111" s="1">
        <f t="shared" si="24"/>
        <v>158.80917334300011</v>
      </c>
      <c r="L111" s="1">
        <f t="shared" si="25"/>
        <v>158.80917334300011</v>
      </c>
      <c r="M111" s="1">
        <f t="shared" si="19"/>
        <v>2800.1999999999989</v>
      </c>
      <c r="N111" s="1">
        <f t="shared" si="20"/>
        <v>2800.1999999999989</v>
      </c>
    </row>
    <row r="112" spans="1:14" x14ac:dyDescent="0.25">
      <c r="A112">
        <f t="shared" si="13"/>
        <v>102</v>
      </c>
      <c r="B112" s="7">
        <f t="shared" si="14"/>
        <v>39563.682431098234</v>
      </c>
      <c r="C112" s="2">
        <v>102</v>
      </c>
      <c r="D112" s="1">
        <f t="shared" si="21"/>
        <v>39563.682431098234</v>
      </c>
      <c r="E112" s="1">
        <f t="shared" si="15"/>
        <v>39563.682431098234</v>
      </c>
      <c r="F112" s="1">
        <f t="shared" si="16"/>
        <v>1693.079742029726</v>
      </c>
      <c r="G112" s="1">
        <f t="shared" si="17"/>
        <v>1693.079742029726</v>
      </c>
      <c r="H112" s="1">
        <f t="shared" si="18"/>
        <v>1693.079742029726</v>
      </c>
      <c r="I112" s="1">
        <f t="shared" si="22"/>
        <v>954.41401549161446</v>
      </c>
      <c r="J112" s="1">
        <f t="shared" si="23"/>
        <v>954.41401549161446</v>
      </c>
      <c r="K112" s="1">
        <f t="shared" si="24"/>
        <v>152.70624247865831</v>
      </c>
      <c r="L112" s="1">
        <f t="shared" si="25"/>
        <v>152.70624247865831</v>
      </c>
      <c r="M112" s="1">
        <f t="shared" si="19"/>
        <v>2800.1999999999989</v>
      </c>
      <c r="N112" s="1">
        <f t="shared" si="20"/>
        <v>2800.1999999999989</v>
      </c>
    </row>
    <row r="113" spans="1:14" x14ac:dyDescent="0.25">
      <c r="A113">
        <f t="shared" si="13"/>
        <v>103</v>
      </c>
      <c r="B113" s="7">
        <f t="shared" si="14"/>
        <v>37825.169097530365</v>
      </c>
      <c r="C113" s="2">
        <v>103</v>
      </c>
      <c r="D113" s="1">
        <f t="shared" si="21"/>
        <v>37825.169097530365</v>
      </c>
      <c r="E113" s="1">
        <f t="shared" si="15"/>
        <v>37825.169097530365</v>
      </c>
      <c r="F113" s="1">
        <f t="shared" si="16"/>
        <v>1738.5133335678688</v>
      </c>
      <c r="G113" s="1">
        <f t="shared" si="17"/>
        <v>1738.5133335678688</v>
      </c>
      <c r="H113" s="1">
        <f t="shared" si="18"/>
        <v>1738.5133335678688</v>
      </c>
      <c r="I113" s="1">
        <f t="shared" si="22"/>
        <v>915.24712623459493</v>
      </c>
      <c r="J113" s="1">
        <f t="shared" si="23"/>
        <v>915.24712623459493</v>
      </c>
      <c r="K113" s="1">
        <f t="shared" si="24"/>
        <v>146.43954019753519</v>
      </c>
      <c r="L113" s="1">
        <f t="shared" si="25"/>
        <v>146.43954019753519</v>
      </c>
      <c r="M113" s="1">
        <f t="shared" si="19"/>
        <v>2800.1999999999989</v>
      </c>
      <c r="N113" s="1">
        <f t="shared" si="20"/>
        <v>2800.1999999999989</v>
      </c>
    </row>
    <row r="114" spans="1:14" x14ac:dyDescent="0.25">
      <c r="A114">
        <f t="shared" si="13"/>
        <v>104</v>
      </c>
      <c r="B114" s="7">
        <f t="shared" si="14"/>
        <v>36040.002967452012</v>
      </c>
      <c r="C114" s="2">
        <v>104</v>
      </c>
      <c r="D114" s="1">
        <f t="shared" si="21"/>
        <v>36040.002967452012</v>
      </c>
      <c r="E114" s="1">
        <f t="shared" si="15"/>
        <v>36040.002967452012</v>
      </c>
      <c r="F114" s="1">
        <f t="shared" si="16"/>
        <v>1785.1661300783539</v>
      </c>
      <c r="G114" s="1">
        <f t="shared" si="17"/>
        <v>1785.1661300783539</v>
      </c>
      <c r="H114" s="1">
        <f t="shared" si="18"/>
        <v>1785.1661300783539</v>
      </c>
      <c r="I114" s="1">
        <f t="shared" si="22"/>
        <v>875.02919820831471</v>
      </c>
      <c r="J114" s="1">
        <f t="shared" si="23"/>
        <v>875.02919820831471</v>
      </c>
      <c r="K114" s="1">
        <f t="shared" si="24"/>
        <v>140.00467171333037</v>
      </c>
      <c r="L114" s="1">
        <f t="shared" si="25"/>
        <v>140.00467171333037</v>
      </c>
      <c r="M114" s="1">
        <f t="shared" si="19"/>
        <v>2800.1999999999989</v>
      </c>
      <c r="N114" s="1">
        <f t="shared" si="20"/>
        <v>2800.1999999999989</v>
      </c>
    </row>
    <row r="115" spans="1:14" x14ac:dyDescent="0.25">
      <c r="A115">
        <f t="shared" si="13"/>
        <v>105</v>
      </c>
      <c r="B115" s="7">
        <f t="shared" si="14"/>
        <v>34206.932118671823</v>
      </c>
      <c r="C115" s="2">
        <v>105</v>
      </c>
      <c r="D115" s="1">
        <f t="shared" si="21"/>
        <v>34206.932118671823</v>
      </c>
      <c r="E115" s="1">
        <f t="shared" si="15"/>
        <v>34206.932118671823</v>
      </c>
      <c r="F115" s="1">
        <f t="shared" si="16"/>
        <v>1833.0708487801871</v>
      </c>
      <c r="G115" s="1">
        <f t="shared" si="17"/>
        <v>1833.0708487801871</v>
      </c>
      <c r="H115" s="1">
        <f t="shared" si="18"/>
        <v>1833.0708487801871</v>
      </c>
      <c r="I115" s="1">
        <f t="shared" si="22"/>
        <v>833.73202691363065</v>
      </c>
      <c r="J115" s="1">
        <f t="shared" si="23"/>
        <v>833.73202691363065</v>
      </c>
      <c r="K115" s="1">
        <f t="shared" si="24"/>
        <v>133.3971243061809</v>
      </c>
      <c r="L115" s="1">
        <f t="shared" si="25"/>
        <v>133.3971243061809</v>
      </c>
      <c r="M115" s="1">
        <f t="shared" si="19"/>
        <v>2800.1999999999989</v>
      </c>
      <c r="N115" s="1">
        <f t="shared" si="20"/>
        <v>2800.1999999999989</v>
      </c>
    </row>
    <row r="116" spans="1:14" x14ac:dyDescent="0.25">
      <c r="A116">
        <f t="shared" si="13"/>
        <v>106</v>
      </c>
      <c r="B116" s="7">
        <f t="shared" si="14"/>
        <v>32324.671033816805</v>
      </c>
      <c r="C116" s="2">
        <v>106</v>
      </c>
      <c r="D116" s="1">
        <f t="shared" si="21"/>
        <v>32324.671033816805</v>
      </c>
      <c r="E116" s="1">
        <f t="shared" si="15"/>
        <v>32324.671033816805</v>
      </c>
      <c r="F116" s="1">
        <f t="shared" si="16"/>
        <v>1882.2610848550182</v>
      </c>
      <c r="G116" s="1">
        <f t="shared" si="17"/>
        <v>1882.2610848550182</v>
      </c>
      <c r="H116" s="1">
        <f t="shared" si="18"/>
        <v>1882.2610848550182</v>
      </c>
      <c r="I116" s="1">
        <f t="shared" si="22"/>
        <v>791.3266509870524</v>
      </c>
      <c r="J116" s="1">
        <f t="shared" si="23"/>
        <v>791.3266509870524</v>
      </c>
      <c r="K116" s="1">
        <f t="shared" si="24"/>
        <v>126.61226415792839</v>
      </c>
      <c r="L116" s="1">
        <f t="shared" si="25"/>
        <v>126.61226415792839</v>
      </c>
      <c r="M116" s="1">
        <f t="shared" si="19"/>
        <v>2800.1999999999989</v>
      </c>
      <c r="N116" s="1">
        <f t="shared" si="20"/>
        <v>2800.1999999999989</v>
      </c>
    </row>
    <row r="117" spans="1:14" x14ac:dyDescent="0.25">
      <c r="A117">
        <f t="shared" si="13"/>
        <v>107</v>
      </c>
      <c r="B117" s="7">
        <f t="shared" si="14"/>
        <v>30391.899698809644</v>
      </c>
      <c r="C117" s="2">
        <v>107</v>
      </c>
      <c r="D117" s="1">
        <f t="shared" si="21"/>
        <v>30391.899698809644</v>
      </c>
      <c r="E117" s="1">
        <f t="shared" si="15"/>
        <v>30391.899698809644</v>
      </c>
      <c r="F117" s="1">
        <f t="shared" si="16"/>
        <v>1932.7713350071592</v>
      </c>
      <c r="G117" s="1">
        <f t="shared" si="17"/>
        <v>1932.7713350071592</v>
      </c>
      <c r="H117" s="1">
        <f t="shared" si="18"/>
        <v>1932.7713350071592</v>
      </c>
      <c r="I117" s="1">
        <f t="shared" si="22"/>
        <v>747.78333189037892</v>
      </c>
      <c r="J117" s="1">
        <f t="shared" si="23"/>
        <v>747.78333189037892</v>
      </c>
      <c r="K117" s="1">
        <f t="shared" si="24"/>
        <v>119.64533310246063</v>
      </c>
      <c r="L117" s="1">
        <f t="shared" si="25"/>
        <v>119.64533310246063</v>
      </c>
      <c r="M117" s="1">
        <f t="shared" si="19"/>
        <v>2800.1999999999989</v>
      </c>
      <c r="N117" s="1">
        <f t="shared" si="20"/>
        <v>2800.1999999999989</v>
      </c>
    </row>
    <row r="118" spans="1:14" x14ac:dyDescent="0.25">
      <c r="A118">
        <f t="shared" si="13"/>
        <v>108</v>
      </c>
      <c r="B118" s="7">
        <f t="shared" si="14"/>
        <v>28407.262677153802</v>
      </c>
      <c r="C118" s="2">
        <v>108</v>
      </c>
      <c r="D118" s="1">
        <f t="shared" si="21"/>
        <v>28407.262677153802</v>
      </c>
      <c r="E118" s="1">
        <f t="shared" si="15"/>
        <v>28407.262677153802</v>
      </c>
      <c r="F118" s="1">
        <f t="shared" si="16"/>
        <v>1984.6370216558421</v>
      </c>
      <c r="G118" s="1">
        <f t="shared" si="17"/>
        <v>1984.6370216558421</v>
      </c>
      <c r="H118" s="1">
        <f t="shared" si="18"/>
        <v>1984.6370216558421</v>
      </c>
      <c r="I118" s="1">
        <f t="shared" si="22"/>
        <v>703.07153305530778</v>
      </c>
      <c r="J118" s="1">
        <f t="shared" si="23"/>
        <v>703.07153305530778</v>
      </c>
      <c r="K118" s="1">
        <f t="shared" si="24"/>
        <v>112.49144528884925</v>
      </c>
      <c r="L118" s="1">
        <f t="shared" si="25"/>
        <v>112.49144528884925</v>
      </c>
      <c r="M118" s="1">
        <f t="shared" si="19"/>
        <v>2800.1999999999989</v>
      </c>
      <c r="N118" s="1">
        <f t="shared" si="20"/>
        <v>2800.1999999999989</v>
      </c>
    </row>
    <row r="119" spans="1:14" x14ac:dyDescent="0.25">
      <c r="A119">
        <f t="shared" si="13"/>
        <v>109</v>
      </c>
      <c r="B119" s="7">
        <f t="shared" si="14"/>
        <v>26369.36815937714</v>
      </c>
      <c r="C119" s="2">
        <v>109</v>
      </c>
      <c r="D119" s="1">
        <f t="shared" si="21"/>
        <v>26369.36815937714</v>
      </c>
      <c r="E119" s="1">
        <f t="shared" si="15"/>
        <v>26369.36815937714</v>
      </c>
      <c r="F119" s="1">
        <f t="shared" si="16"/>
        <v>2037.8945177766623</v>
      </c>
      <c r="G119" s="1">
        <f t="shared" si="17"/>
        <v>2037.8945177766623</v>
      </c>
      <c r="H119" s="1">
        <f t="shared" si="18"/>
        <v>2037.8945177766623</v>
      </c>
      <c r="I119" s="1">
        <f t="shared" si="22"/>
        <v>657.15989846839364</v>
      </c>
      <c r="J119" s="1">
        <f t="shared" si="23"/>
        <v>657.15989846839364</v>
      </c>
      <c r="K119" s="1">
        <f t="shared" si="24"/>
        <v>105.14558375494299</v>
      </c>
      <c r="L119" s="1">
        <f t="shared" si="25"/>
        <v>105.14558375494299</v>
      </c>
      <c r="M119" s="1">
        <f t="shared" si="19"/>
        <v>2800.1999999999989</v>
      </c>
      <c r="N119" s="1">
        <f t="shared" si="20"/>
        <v>2800.1999999999989</v>
      </c>
    </row>
    <row r="120" spans="1:14" x14ac:dyDescent="0.25">
      <c r="A120">
        <f t="shared" si="13"/>
        <v>110</v>
      </c>
      <c r="B120" s="7">
        <f t="shared" si="14"/>
        <v>24276.786986967491</v>
      </c>
      <c r="C120" s="2">
        <v>110</v>
      </c>
      <c r="D120" s="1">
        <f t="shared" si="21"/>
        <v>24276.786986967491</v>
      </c>
      <c r="E120" s="1">
        <f t="shared" si="15"/>
        <v>24276.786986967491</v>
      </c>
      <c r="F120" s="1">
        <f t="shared" si="16"/>
        <v>2092.5811724096488</v>
      </c>
      <c r="G120" s="1">
        <f t="shared" si="17"/>
        <v>2092.5811724096488</v>
      </c>
      <c r="H120" s="1">
        <f t="shared" si="18"/>
        <v>2092.5811724096488</v>
      </c>
      <c r="I120" s="1">
        <f t="shared" si="22"/>
        <v>610.01623068133642</v>
      </c>
      <c r="J120" s="1">
        <f t="shared" si="23"/>
        <v>610.01623068133642</v>
      </c>
      <c r="K120" s="1">
        <f t="shared" si="24"/>
        <v>97.602596909013826</v>
      </c>
      <c r="L120" s="1">
        <f t="shared" si="25"/>
        <v>97.602596909013826</v>
      </c>
      <c r="M120" s="1">
        <f t="shared" si="19"/>
        <v>2800.1999999999989</v>
      </c>
      <c r="N120" s="1">
        <f t="shared" si="20"/>
        <v>2800.1999999999989</v>
      </c>
    </row>
    <row r="121" spans="1:14" x14ac:dyDescent="0.25">
      <c r="A121">
        <f t="shared" si="13"/>
        <v>111</v>
      </c>
      <c r="B121" s="7">
        <f t="shared" si="14"/>
        <v>22128.05165011566</v>
      </c>
      <c r="C121" s="2">
        <v>111</v>
      </c>
      <c r="D121" s="1">
        <f t="shared" si="21"/>
        <v>22128.05165011566</v>
      </c>
      <c r="E121" s="1">
        <f t="shared" si="15"/>
        <v>22128.05165011566</v>
      </c>
      <c r="F121" s="1">
        <f t="shared" si="16"/>
        <v>2148.7353368518325</v>
      </c>
      <c r="G121" s="1">
        <f t="shared" si="17"/>
        <v>2148.7353368518325</v>
      </c>
      <c r="H121" s="1">
        <f t="shared" si="18"/>
        <v>2148.7353368518325</v>
      </c>
      <c r="I121" s="1">
        <f t="shared" si="22"/>
        <v>561.60746823117779</v>
      </c>
      <c r="J121" s="1">
        <f t="shared" si="23"/>
        <v>561.60746823117779</v>
      </c>
      <c r="K121" s="1">
        <f t="shared" si="24"/>
        <v>89.857194916988448</v>
      </c>
      <c r="L121" s="1">
        <f t="shared" si="25"/>
        <v>89.857194916988448</v>
      </c>
      <c r="M121" s="1">
        <f t="shared" si="19"/>
        <v>2800.1999999999989</v>
      </c>
      <c r="N121" s="1">
        <f t="shared" si="20"/>
        <v>2800.1999999999989</v>
      </c>
    </row>
    <row r="122" spans="1:14" x14ac:dyDescent="0.25">
      <c r="A122">
        <f t="shared" si="13"/>
        <v>112</v>
      </c>
      <c r="B122" s="7">
        <f t="shared" si="14"/>
        <v>19921.655258562965</v>
      </c>
      <c r="C122" s="2">
        <v>112</v>
      </c>
      <c r="D122" s="1">
        <f t="shared" si="21"/>
        <v>19921.655258562965</v>
      </c>
      <c r="E122" s="1">
        <f t="shared" si="15"/>
        <v>19921.655258562965</v>
      </c>
      <c r="F122" s="1">
        <f t="shared" si="16"/>
        <v>2206.3963915526961</v>
      </c>
      <c r="G122" s="1">
        <f t="shared" si="17"/>
        <v>2206.3963915526961</v>
      </c>
      <c r="H122" s="1">
        <f t="shared" si="18"/>
        <v>2206.3963915526961</v>
      </c>
      <c r="I122" s="1">
        <f t="shared" si="22"/>
        <v>511.89966245457146</v>
      </c>
      <c r="J122" s="1">
        <f t="shared" si="23"/>
        <v>511.89966245457146</v>
      </c>
      <c r="K122" s="1">
        <f t="shared" si="24"/>
        <v>81.903945992731437</v>
      </c>
      <c r="L122" s="1">
        <f t="shared" si="25"/>
        <v>81.903945992731437</v>
      </c>
      <c r="M122" s="1">
        <f t="shared" si="19"/>
        <v>2800.1999999999989</v>
      </c>
      <c r="N122" s="1">
        <f t="shared" si="20"/>
        <v>2800.1999999999989</v>
      </c>
    </row>
    <row r="123" spans="1:14" x14ac:dyDescent="0.25">
      <c r="A123">
        <f t="shared" si="13"/>
        <v>113</v>
      </c>
      <c r="B123" s="7">
        <f t="shared" si="14"/>
        <v>17656.050484831612</v>
      </c>
      <c r="C123" s="2">
        <v>113</v>
      </c>
      <c r="D123" s="1">
        <f t="shared" si="21"/>
        <v>17656.050484831612</v>
      </c>
      <c r="E123" s="1">
        <f t="shared" si="15"/>
        <v>17656.050484831612</v>
      </c>
      <c r="F123" s="1">
        <f t="shared" si="16"/>
        <v>2265.6047737313525</v>
      </c>
      <c r="G123" s="1">
        <f t="shared" si="17"/>
        <v>2265.6047737313525</v>
      </c>
      <c r="H123" s="1">
        <f t="shared" si="18"/>
        <v>2265.6047737313525</v>
      </c>
      <c r="I123" s="1">
        <f t="shared" si="22"/>
        <v>460.85795367986759</v>
      </c>
      <c r="J123" s="1">
        <f t="shared" si="23"/>
        <v>460.85795367986759</v>
      </c>
      <c r="K123" s="1">
        <f t="shared" si="24"/>
        <v>73.737272588778822</v>
      </c>
      <c r="L123" s="1">
        <f t="shared" si="25"/>
        <v>73.737272588778822</v>
      </c>
      <c r="M123" s="1">
        <f t="shared" si="19"/>
        <v>2800.1999999999989</v>
      </c>
      <c r="N123" s="1">
        <f t="shared" si="20"/>
        <v>2800.1999999999989</v>
      </c>
    </row>
    <row r="124" spans="1:14" x14ac:dyDescent="0.25">
      <c r="A124">
        <f t="shared" si="13"/>
        <v>114</v>
      </c>
      <c r="B124" s="7">
        <f t="shared" si="14"/>
        <v>15329.648479096777</v>
      </c>
      <c r="C124" s="2">
        <v>114</v>
      </c>
      <c r="D124" s="1">
        <f t="shared" si="21"/>
        <v>15329.648479096777</v>
      </c>
      <c r="E124" s="1">
        <f t="shared" si="15"/>
        <v>15329.648479096777</v>
      </c>
      <c r="F124" s="1">
        <f t="shared" si="16"/>
        <v>2326.4020057348343</v>
      </c>
      <c r="G124" s="1">
        <f t="shared" si="17"/>
        <v>2326.4020057348343</v>
      </c>
      <c r="H124" s="1">
        <f t="shared" si="18"/>
        <v>2326.4020057348343</v>
      </c>
      <c r="I124" s="1">
        <f t="shared" si="22"/>
        <v>408.44654678031424</v>
      </c>
      <c r="J124" s="1">
        <f t="shared" si="23"/>
        <v>408.44654678031424</v>
      </c>
      <c r="K124" s="1">
        <f t="shared" si="24"/>
        <v>65.351447484850283</v>
      </c>
      <c r="L124" s="1">
        <f t="shared" si="25"/>
        <v>65.351447484850283</v>
      </c>
      <c r="M124" s="1">
        <f t="shared" si="19"/>
        <v>2800.1999999999989</v>
      </c>
      <c r="N124" s="1">
        <f t="shared" si="20"/>
        <v>2800.1999999999989</v>
      </c>
    </row>
    <row r="125" spans="1:14" x14ac:dyDescent="0.25">
      <c r="A125">
        <f t="shared" si="13"/>
        <v>115</v>
      </c>
      <c r="B125" s="7">
        <f t="shared" si="14"/>
        <v>12940.817754939408</v>
      </c>
      <c r="C125" s="2">
        <v>115</v>
      </c>
      <c r="D125" s="1">
        <f t="shared" si="21"/>
        <v>12940.817754939408</v>
      </c>
      <c r="E125" s="1">
        <f t="shared" si="15"/>
        <v>12940.817754939408</v>
      </c>
      <c r="F125" s="1">
        <f t="shared" si="16"/>
        <v>2388.8307241573698</v>
      </c>
      <c r="G125" s="1">
        <f t="shared" si="17"/>
        <v>2388.8307241573698</v>
      </c>
      <c r="H125" s="1">
        <f t="shared" si="18"/>
        <v>2388.8307241573698</v>
      </c>
      <c r="I125" s="1">
        <f t="shared" si="22"/>
        <v>354.62868607123204</v>
      </c>
      <c r="J125" s="1">
        <f t="shared" si="23"/>
        <v>354.62868607123204</v>
      </c>
      <c r="K125" s="1">
        <f t="shared" si="24"/>
        <v>56.740589771397126</v>
      </c>
      <c r="L125" s="1">
        <f t="shared" si="25"/>
        <v>56.740589771397126</v>
      </c>
      <c r="M125" s="1">
        <f t="shared" si="19"/>
        <v>2800.1999999999989</v>
      </c>
      <c r="N125" s="1">
        <f t="shared" si="20"/>
        <v>2800.1999999999989</v>
      </c>
    </row>
    <row r="126" spans="1:14" x14ac:dyDescent="0.25">
      <c r="A126">
        <f t="shared" si="13"/>
        <v>116</v>
      </c>
      <c r="B126" s="7">
        <f t="shared" si="14"/>
        <v>10487.883045198336</v>
      </c>
      <c r="C126" s="2">
        <v>116</v>
      </c>
      <c r="D126" s="1">
        <f t="shared" si="21"/>
        <v>10487.883045198336</v>
      </c>
      <c r="E126" s="1">
        <f t="shared" si="15"/>
        <v>10487.883045198336</v>
      </c>
      <c r="F126" s="1">
        <f t="shared" si="16"/>
        <v>2452.9347097410719</v>
      </c>
      <c r="G126" s="1">
        <f t="shared" si="17"/>
        <v>2452.9347097410719</v>
      </c>
      <c r="H126" s="1">
        <f t="shared" si="18"/>
        <v>2452.9347097410719</v>
      </c>
      <c r="I126" s="1">
        <f t="shared" si="22"/>
        <v>299.36662953355784</v>
      </c>
      <c r="J126" s="1">
        <f t="shared" si="23"/>
        <v>299.36662953355784</v>
      </c>
      <c r="K126" s="1">
        <f t="shared" si="24"/>
        <v>47.898660725369254</v>
      </c>
      <c r="L126" s="1">
        <f t="shared" si="25"/>
        <v>47.898660725369254</v>
      </c>
      <c r="M126" s="1">
        <f t="shared" si="19"/>
        <v>2800.1999999999989</v>
      </c>
      <c r="N126" s="1">
        <f t="shared" si="20"/>
        <v>2800.1999999999989</v>
      </c>
    </row>
    <row r="127" spans="1:14" x14ac:dyDescent="0.25">
      <c r="A127">
        <f t="shared" si="13"/>
        <v>117</v>
      </c>
      <c r="B127" s="7">
        <f t="shared" si="14"/>
        <v>7969.1241271193248</v>
      </c>
      <c r="C127" s="2">
        <v>117</v>
      </c>
      <c r="D127" s="1">
        <f t="shared" si="21"/>
        <v>7969.1241271193248</v>
      </c>
      <c r="E127" s="1">
        <f t="shared" si="15"/>
        <v>7969.1241271193248</v>
      </c>
      <c r="F127" s="1">
        <f t="shared" si="16"/>
        <v>2518.7589180790105</v>
      </c>
      <c r="G127" s="1">
        <f t="shared" si="17"/>
        <v>2518.7589180790105</v>
      </c>
      <c r="H127" s="1">
        <f t="shared" si="18"/>
        <v>2518.7589180790105</v>
      </c>
      <c r="I127" s="1">
        <f t="shared" si="22"/>
        <v>242.62162234567947</v>
      </c>
      <c r="J127" s="1">
        <f t="shared" si="23"/>
        <v>242.62162234567947</v>
      </c>
      <c r="K127" s="1">
        <f t="shared" si="24"/>
        <v>38.819459575308713</v>
      </c>
      <c r="L127" s="1">
        <f t="shared" si="25"/>
        <v>38.819459575308713</v>
      </c>
      <c r="M127" s="1">
        <f t="shared" si="19"/>
        <v>2800.1999999999989</v>
      </c>
      <c r="N127" s="1">
        <f t="shared" si="20"/>
        <v>2800.1999999999989</v>
      </c>
    </row>
    <row r="128" spans="1:14" x14ac:dyDescent="0.25">
      <c r="A128">
        <f t="shared" si="13"/>
        <v>118</v>
      </c>
      <c r="B128" s="7">
        <f t="shared" si="14"/>
        <v>5382.7746159771268</v>
      </c>
      <c r="C128" s="2">
        <v>118</v>
      </c>
      <c r="D128" s="1">
        <f t="shared" si="21"/>
        <v>5382.7746159771268</v>
      </c>
      <c r="E128" s="1">
        <f t="shared" si="15"/>
        <v>5382.7746159771268</v>
      </c>
      <c r="F128" s="1">
        <f t="shared" si="16"/>
        <v>2586.3495111421976</v>
      </c>
      <c r="G128" s="1">
        <f t="shared" si="17"/>
        <v>2586.3495111421976</v>
      </c>
      <c r="H128" s="1">
        <f t="shared" si="18"/>
        <v>2586.3495111421976</v>
      </c>
      <c r="I128" s="1">
        <f t="shared" si="22"/>
        <v>184.35386970500142</v>
      </c>
      <c r="J128" s="1">
        <f t="shared" si="23"/>
        <v>184.35386970500142</v>
      </c>
      <c r="K128" s="1">
        <f t="shared" si="24"/>
        <v>29.496619152800228</v>
      </c>
      <c r="L128" s="1">
        <f t="shared" si="25"/>
        <v>29.496619152800228</v>
      </c>
      <c r="M128" s="1">
        <f t="shared" si="19"/>
        <v>2800.1999999999989</v>
      </c>
      <c r="N128" s="1">
        <f t="shared" si="20"/>
        <v>2800.1999999999989</v>
      </c>
    </row>
    <row r="129" spans="1:14" x14ac:dyDescent="0.25">
      <c r="A129">
        <f t="shared" si="13"/>
        <v>119</v>
      </c>
      <c r="B129" s="7">
        <f t="shared" si="14"/>
        <v>2727.0207263245366</v>
      </c>
      <c r="C129" s="2">
        <v>119</v>
      </c>
      <c r="D129" s="1">
        <f t="shared" si="21"/>
        <v>2727.0207263245366</v>
      </c>
      <c r="E129" s="1">
        <f t="shared" si="15"/>
        <v>2727.0207263245366</v>
      </c>
      <c r="F129" s="1">
        <f t="shared" si="16"/>
        <v>2655.7538896525903</v>
      </c>
      <c r="G129" s="1">
        <f t="shared" si="17"/>
        <v>2655.7538896525903</v>
      </c>
      <c r="H129" s="1">
        <f t="shared" si="18"/>
        <v>2655.7538896525903</v>
      </c>
      <c r="I129" s="1">
        <f t="shared" si="22"/>
        <v>124.5225089201798</v>
      </c>
      <c r="J129" s="1">
        <f t="shared" si="23"/>
        <v>124.5225089201798</v>
      </c>
      <c r="K129" s="1">
        <f t="shared" si="24"/>
        <v>19.923601427228768</v>
      </c>
      <c r="L129" s="1">
        <f t="shared" si="25"/>
        <v>19.923601427228768</v>
      </c>
      <c r="M129" s="1">
        <f t="shared" si="19"/>
        <v>2800.1999999999989</v>
      </c>
      <c r="N129" s="1">
        <f t="shared" si="20"/>
        <v>2800.1999999999989</v>
      </c>
    </row>
    <row r="130" spans="1:14" x14ac:dyDescent="0.25">
      <c r="A130">
        <f t="shared" si="13"/>
        <v>120</v>
      </c>
      <c r="B130" s="7" t="str">
        <f t="shared" si="14"/>
        <v/>
      </c>
      <c r="C130" s="2">
        <v>120</v>
      </c>
      <c r="D130" s="1" t="str">
        <f t="shared" si="21"/>
        <v/>
      </c>
      <c r="E130" s="1">
        <f t="shared" si="15"/>
        <v>-2.9331204132176936E-10</v>
      </c>
      <c r="F130" s="1">
        <f t="shared" si="16"/>
        <v>2727.0207263245366</v>
      </c>
      <c r="G130" s="1">
        <f t="shared" si="17"/>
        <v>2727.0207263248299</v>
      </c>
      <c r="H130" s="1">
        <f t="shared" si="18"/>
        <v>2727.0207263248299</v>
      </c>
      <c r="I130" s="1">
        <f t="shared" si="22"/>
        <v>63.085580754456259</v>
      </c>
      <c r="J130" s="1">
        <f t="shared" si="23"/>
        <v>63.085580754456259</v>
      </c>
      <c r="K130" s="1">
        <f t="shared" si="24"/>
        <v>10.093692920713002</v>
      </c>
      <c r="L130" s="1">
        <f t="shared" si="25"/>
        <v>10.093692920713002</v>
      </c>
      <c r="M130" s="1">
        <f t="shared" si="19"/>
        <v>2800.1999999997056</v>
      </c>
      <c r="N130" s="1">
        <f t="shared" si="20"/>
        <v>2800.1999999999989</v>
      </c>
    </row>
  </sheetData>
  <mergeCells count="1">
    <mergeCell ref="Q3:R3"/>
  </mergeCells>
  <dataValidations count="1">
    <dataValidation type="list" allowBlank="1" showInputMessage="1" showErrorMessage="1" sqref="D4">
      <formula1>$XFC$1:$XFC$6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2493-CREDITO NUEVO</vt:lpstr>
      <vt:lpstr>3221-INTERCOMPAÑIA CSP A MN</vt:lpstr>
      <vt:lpstr>2494-ESTABILIDAD LABORAL</vt:lpstr>
      <vt:lpstr>3152-EST. LAB. INTER CSP A MN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2024-04-16T15:52:52Z</cp:lastPrinted>
  <dcterms:created xsi:type="dcterms:W3CDTF">2022-04-20T18:00:31Z</dcterms:created>
  <dcterms:modified xsi:type="dcterms:W3CDTF">2025-08-22T18:55:55Z</dcterms:modified>
</cp:coreProperties>
</file>