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bookViews>
    <workbookView xWindow="0" yWindow="0" windowWidth="21600" windowHeight="9735" firstSheet="1" activeTab="1"/>
  </bookViews>
  <sheets>
    <sheet name="Hoja1" sheetId="11" state="hidden" r:id="rId1"/>
    <sheet name="4208-CREDITO NUEVO E INTERCOMPA" sheetId="20" r:id="rId2"/>
    <sheet name="3937-LQ3" sheetId="14" r:id="rId3"/>
    <sheet name="4012-PRODUCTO MAX TASA ESPECIAL" sheetId="18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20" l="1"/>
  <c r="D10" i="20"/>
  <c r="B10" i="20" s="1"/>
  <c r="R8" i="20"/>
  <c r="R7" i="20"/>
  <c r="R4" i="20"/>
  <c r="K4" i="20"/>
  <c r="K5" i="20" s="1"/>
  <c r="J11" i="20" l="1"/>
  <c r="L11" i="20" s="1"/>
  <c r="D5" i="20"/>
  <c r="E10" i="18"/>
  <c r="D10" i="18"/>
  <c r="R8" i="18"/>
  <c r="R7" i="18"/>
  <c r="R4" i="18"/>
  <c r="K4" i="18"/>
  <c r="D5" i="18" s="1"/>
  <c r="N22" i="18" s="1"/>
  <c r="I11" i="20" l="1"/>
  <c r="N130" i="20"/>
  <c r="N122" i="20"/>
  <c r="N114" i="20"/>
  <c r="N106" i="20"/>
  <c r="N98" i="20"/>
  <c r="N90" i="20"/>
  <c r="N82" i="20"/>
  <c r="N125" i="20"/>
  <c r="N117" i="20"/>
  <c r="N109" i="20"/>
  <c r="N101" i="20"/>
  <c r="N93" i="20"/>
  <c r="N85" i="20"/>
  <c r="N128" i="20"/>
  <c r="N120" i="20"/>
  <c r="N112" i="20"/>
  <c r="N104" i="20"/>
  <c r="N96" i="20"/>
  <c r="N88" i="20"/>
  <c r="N80" i="20"/>
  <c r="N123" i="20"/>
  <c r="N115" i="20"/>
  <c r="N126" i="20"/>
  <c r="N118" i="20"/>
  <c r="N110" i="20"/>
  <c r="N102" i="20"/>
  <c r="N94" i="20"/>
  <c r="N86" i="20"/>
  <c r="N129" i="20"/>
  <c r="N121" i="20"/>
  <c r="N113" i="20"/>
  <c r="N105" i="20"/>
  <c r="N127" i="20"/>
  <c r="N111" i="20"/>
  <c r="N89" i="20"/>
  <c r="N75" i="20"/>
  <c r="N67" i="20"/>
  <c r="N59" i="20"/>
  <c r="N51" i="20"/>
  <c r="N124" i="20"/>
  <c r="N100" i="20"/>
  <c r="N84" i="20"/>
  <c r="N78" i="20"/>
  <c r="N70" i="20"/>
  <c r="N62" i="20"/>
  <c r="N54" i="20"/>
  <c r="N119" i="20"/>
  <c r="N95" i="20"/>
  <c r="N79" i="20"/>
  <c r="N73" i="20"/>
  <c r="N65" i="20"/>
  <c r="N57" i="20"/>
  <c r="N49" i="20"/>
  <c r="N116" i="20"/>
  <c r="N107" i="20"/>
  <c r="N91" i="20"/>
  <c r="N76" i="20"/>
  <c r="N68" i="20"/>
  <c r="N97" i="20"/>
  <c r="N81" i="20"/>
  <c r="N71" i="20"/>
  <c r="N63" i="20"/>
  <c r="N55" i="20"/>
  <c r="N47" i="20"/>
  <c r="N92" i="20"/>
  <c r="N74" i="20"/>
  <c r="N66" i="20"/>
  <c r="N58" i="20"/>
  <c r="N50" i="20"/>
  <c r="N64" i="20"/>
  <c r="N40" i="20"/>
  <c r="N32" i="20"/>
  <c r="N24" i="20"/>
  <c r="N103" i="20"/>
  <c r="N83" i="20"/>
  <c r="N43" i="20"/>
  <c r="N35" i="20"/>
  <c r="N27" i="20"/>
  <c r="N19" i="20"/>
  <c r="N15" i="20"/>
  <c r="N11" i="20"/>
  <c r="H11" i="20" s="1"/>
  <c r="N108" i="20"/>
  <c r="N87" i="20"/>
  <c r="N52" i="20"/>
  <c r="N46" i="20"/>
  <c r="N38" i="20"/>
  <c r="N30" i="20"/>
  <c r="N22" i="20"/>
  <c r="N60" i="20"/>
  <c r="N41" i="20"/>
  <c r="N33" i="20"/>
  <c r="N25" i="20"/>
  <c r="N16" i="20"/>
  <c r="N12" i="20"/>
  <c r="N77" i="20"/>
  <c r="N44" i="20"/>
  <c r="N36" i="20"/>
  <c r="N28" i="20"/>
  <c r="N20" i="20"/>
  <c r="N72" i="20"/>
  <c r="N53" i="20"/>
  <c r="N39" i="20"/>
  <c r="N31" i="20"/>
  <c r="N69" i="20"/>
  <c r="N61" i="20"/>
  <c r="N48" i="20"/>
  <c r="N42" i="20"/>
  <c r="N34" i="20"/>
  <c r="N29" i="20"/>
  <c r="N17" i="20"/>
  <c r="R6" i="20"/>
  <c r="N13" i="20"/>
  <c r="N56" i="20"/>
  <c r="N45" i="20"/>
  <c r="D6" i="20"/>
  <c r="N26" i="20"/>
  <c r="N99" i="20"/>
  <c r="N23" i="20"/>
  <c r="N18" i="20"/>
  <c r="N37" i="20"/>
  <c r="N14" i="20"/>
  <c r="N21" i="20"/>
  <c r="K11" i="20"/>
  <c r="K5" i="18"/>
  <c r="J11" i="18" s="1"/>
  <c r="N38" i="18"/>
  <c r="N40" i="18"/>
  <c r="B10" i="18"/>
  <c r="N130" i="18"/>
  <c r="N122" i="18"/>
  <c r="N114" i="18"/>
  <c r="N106" i="18"/>
  <c r="N98" i="18"/>
  <c r="N90" i="18"/>
  <c r="N82" i="18"/>
  <c r="N125" i="18"/>
  <c r="N117" i="18"/>
  <c r="N109" i="18"/>
  <c r="N101" i="18"/>
  <c r="N93" i="18"/>
  <c r="N85" i="18"/>
  <c r="N128" i="18"/>
  <c r="N120" i="18"/>
  <c r="N112" i="18"/>
  <c r="N104" i="18"/>
  <c r="N96" i="18"/>
  <c r="N88" i="18"/>
  <c r="N80" i="18"/>
  <c r="N123" i="18"/>
  <c r="N115" i="18"/>
  <c r="N107" i="18"/>
  <c r="N99" i="18"/>
  <c r="N91" i="18"/>
  <c r="N83" i="18"/>
  <c r="N126" i="18"/>
  <c r="N118" i="18"/>
  <c r="N110" i="18"/>
  <c r="N102" i="18"/>
  <c r="N94" i="18"/>
  <c r="N86" i="18"/>
  <c r="N124" i="18"/>
  <c r="N116" i="18"/>
  <c r="N108" i="18"/>
  <c r="N100" i="18"/>
  <c r="N105" i="18"/>
  <c r="N71" i="18"/>
  <c r="N63" i="18"/>
  <c r="N55" i="18"/>
  <c r="N47" i="18"/>
  <c r="N127" i="18"/>
  <c r="N95" i="18"/>
  <c r="N89" i="18"/>
  <c r="N81" i="18"/>
  <c r="N74" i="18"/>
  <c r="N66" i="18"/>
  <c r="N58" i="18"/>
  <c r="N50" i="18"/>
  <c r="N42" i="18"/>
  <c r="N129" i="18"/>
  <c r="N97" i="18"/>
  <c r="N84" i="18"/>
  <c r="N77" i="18"/>
  <c r="N69" i="18"/>
  <c r="N61" i="18"/>
  <c r="N53" i="18"/>
  <c r="N45" i="18"/>
  <c r="N119" i="18"/>
  <c r="N92" i="18"/>
  <c r="N72" i="18"/>
  <c r="N64" i="18"/>
  <c r="N56" i="18"/>
  <c r="N48" i="18"/>
  <c r="N121" i="18"/>
  <c r="N87" i="18"/>
  <c r="N75" i="18"/>
  <c r="N67" i="18"/>
  <c r="N59" i="18"/>
  <c r="N51" i="18"/>
  <c r="N113" i="18"/>
  <c r="N73" i="18"/>
  <c r="N65" i="18"/>
  <c r="N57" i="18"/>
  <c r="N49" i="18"/>
  <c r="N41" i="18"/>
  <c r="N78" i="18"/>
  <c r="N46" i="18"/>
  <c r="N33" i="18"/>
  <c r="N25" i="18"/>
  <c r="N16" i="18"/>
  <c r="N12" i="18"/>
  <c r="N68" i="18"/>
  <c r="N36" i="18"/>
  <c r="N28" i="18"/>
  <c r="N20" i="18"/>
  <c r="N70" i="18"/>
  <c r="N44" i="18"/>
  <c r="N39" i="18"/>
  <c r="N31" i="18"/>
  <c r="N23" i="18"/>
  <c r="N17" i="18"/>
  <c r="N13" i="18"/>
  <c r="R6" i="18"/>
  <c r="N60" i="18"/>
  <c r="N34" i="18"/>
  <c r="N26" i="18"/>
  <c r="N62" i="18"/>
  <c r="N37" i="18"/>
  <c r="N29" i="18"/>
  <c r="N21" i="18"/>
  <c r="N18" i="18"/>
  <c r="N14" i="18"/>
  <c r="N103" i="18"/>
  <c r="N111" i="18"/>
  <c r="N54" i="18"/>
  <c r="N43" i="18"/>
  <c r="N35" i="18"/>
  <c r="N27" i="18"/>
  <c r="N19" i="18"/>
  <c r="N15" i="18"/>
  <c r="N11" i="18"/>
  <c r="D6" i="18"/>
  <c r="N79" i="18"/>
  <c r="N76" i="18"/>
  <c r="N32" i="18"/>
  <c r="N52" i="18"/>
  <c r="N24" i="18"/>
  <c r="N30" i="18"/>
  <c r="R8" i="14"/>
  <c r="R7" i="14"/>
  <c r="R12" i="20" l="1"/>
  <c r="K6" i="20"/>
  <c r="K7" i="20" s="1"/>
  <c r="R5" i="20"/>
  <c r="G11" i="20"/>
  <c r="E11" i="20"/>
  <c r="L11" i="18"/>
  <c r="H11" i="18" s="1"/>
  <c r="I11" i="18"/>
  <c r="K6" i="18"/>
  <c r="K7" i="18" s="1"/>
  <c r="R5" i="18"/>
  <c r="R12" i="18"/>
  <c r="R4" i="14"/>
  <c r="R15" i="20" l="1"/>
  <c r="D11" i="20"/>
  <c r="G11" i="18"/>
  <c r="E11" i="18"/>
  <c r="K11" i="18"/>
  <c r="R15" i="18"/>
  <c r="K4" i="14"/>
  <c r="D5" i="14" s="1"/>
  <c r="B11" i="20" l="1"/>
  <c r="J12" i="20"/>
  <c r="D11" i="18"/>
  <c r="N126" i="14"/>
  <c r="N118" i="14"/>
  <c r="N110" i="14"/>
  <c r="R6" i="14"/>
  <c r="N125" i="14"/>
  <c r="N117" i="14"/>
  <c r="N109" i="14"/>
  <c r="N115" i="14"/>
  <c r="N130" i="14"/>
  <c r="N128" i="14"/>
  <c r="N120" i="14"/>
  <c r="N112" i="14"/>
  <c r="N124" i="14"/>
  <c r="N116" i="14"/>
  <c r="N108" i="14"/>
  <c r="N123" i="14"/>
  <c r="N122" i="14"/>
  <c r="N129" i="14"/>
  <c r="N121" i="14"/>
  <c r="N113" i="14"/>
  <c r="N107" i="14"/>
  <c r="N114" i="14"/>
  <c r="N127" i="14"/>
  <c r="N119" i="14"/>
  <c r="N111" i="14"/>
  <c r="E10" i="14"/>
  <c r="D10" i="14"/>
  <c r="B10" i="14" s="1"/>
  <c r="K5" i="14"/>
  <c r="J11" i="14" s="1"/>
  <c r="I12" i="20" l="1"/>
  <c r="L12" i="20"/>
  <c r="B11" i="18"/>
  <c r="J12" i="18"/>
  <c r="L11" i="14"/>
  <c r="I11" i="14"/>
  <c r="N105" i="14"/>
  <c r="N104" i="14"/>
  <c r="N100" i="14"/>
  <c r="N96" i="14"/>
  <c r="N92" i="14"/>
  <c r="N88" i="14"/>
  <c r="N84" i="14"/>
  <c r="N80" i="14"/>
  <c r="N76" i="14"/>
  <c r="N72" i="14"/>
  <c r="N106" i="14"/>
  <c r="N94" i="14"/>
  <c r="N86" i="14"/>
  <c r="N78" i="14"/>
  <c r="N97" i="14"/>
  <c r="N85" i="14"/>
  <c r="N81" i="14"/>
  <c r="N73" i="14"/>
  <c r="N93" i="14"/>
  <c r="N103" i="14"/>
  <c r="N99" i="14"/>
  <c r="N95" i="14"/>
  <c r="N91" i="14"/>
  <c r="N87" i="14"/>
  <c r="N83" i="14"/>
  <c r="N79" i="14"/>
  <c r="N75" i="14"/>
  <c r="N71" i="14"/>
  <c r="N102" i="14"/>
  <c r="N98" i="14"/>
  <c r="N90" i="14"/>
  <c r="N82" i="14"/>
  <c r="N74" i="14"/>
  <c r="N101" i="14"/>
  <c r="N89" i="14"/>
  <c r="N77" i="14"/>
  <c r="N67" i="14"/>
  <c r="N62" i="14"/>
  <c r="N29" i="14"/>
  <c r="N34" i="14"/>
  <c r="N41" i="14"/>
  <c r="N12" i="14"/>
  <c r="N28" i="14"/>
  <c r="N24" i="14"/>
  <c r="N39" i="14"/>
  <c r="N45" i="14"/>
  <c r="N50" i="14"/>
  <c r="N44" i="14"/>
  <c r="N57" i="14"/>
  <c r="N40" i="14"/>
  <c r="N59" i="14"/>
  <c r="N31" i="14"/>
  <c r="N42" i="14"/>
  <c r="N49" i="14"/>
  <c r="N70" i="14"/>
  <c r="N51" i="14"/>
  <c r="N53" i="14"/>
  <c r="N52" i="14"/>
  <c r="N27" i="14"/>
  <c r="N16" i="14"/>
  <c r="N32" i="14"/>
  <c r="N61" i="14"/>
  <c r="N66" i="14"/>
  <c r="N60" i="14"/>
  <c r="N30" i="14"/>
  <c r="N14" i="14"/>
  <c r="N15" i="14"/>
  <c r="N48" i="14"/>
  <c r="N37" i="14"/>
  <c r="N35" i="14"/>
  <c r="N58" i="14"/>
  <c r="N65" i="14"/>
  <c r="N23" i="14"/>
  <c r="N20" i="14"/>
  <c r="N69" i="14"/>
  <c r="N47" i="14"/>
  <c r="N68" i="14"/>
  <c r="N38" i="14"/>
  <c r="N64" i="14"/>
  <c r="N11" i="14"/>
  <c r="N43" i="14"/>
  <c r="N36" i="14"/>
  <c r="N17" i="14"/>
  <c r="N18" i="14"/>
  <c r="N55" i="14"/>
  <c r="N25" i="14"/>
  <c r="N46" i="14"/>
  <c r="N22" i="14"/>
  <c r="D6" i="14"/>
  <c r="N13" i="14"/>
  <c r="N21" i="14"/>
  <c r="N26" i="14"/>
  <c r="N63" i="14"/>
  <c r="N33" i="14"/>
  <c r="N54" i="14"/>
  <c r="N19" i="14"/>
  <c r="N56" i="14"/>
  <c r="K12" i="20" l="1"/>
  <c r="H12" i="20"/>
  <c r="L12" i="18"/>
  <c r="I12" i="18"/>
  <c r="K6" i="14"/>
  <c r="K7" i="14" s="1"/>
  <c r="R12" i="14"/>
  <c r="R15" i="14" s="1"/>
  <c r="R5" i="14"/>
  <c r="K11" i="14"/>
  <c r="H11" i="14"/>
  <c r="G11" i="14" s="1"/>
  <c r="G12" i="20" l="1"/>
  <c r="E12" i="20"/>
  <c r="K12" i="18"/>
  <c r="H12" i="18"/>
  <c r="E11" i="14"/>
  <c r="D11" i="14" s="1"/>
  <c r="J12" i="14" s="1"/>
  <c r="I12" i="14" s="1"/>
  <c r="D12" i="20" l="1"/>
  <c r="G12" i="18"/>
  <c r="E12" i="18"/>
  <c r="B11" i="14"/>
  <c r="J13" i="20" l="1"/>
  <c r="B12" i="20"/>
  <c r="D12" i="18"/>
  <c r="L12" i="14"/>
  <c r="H12" i="14" s="1"/>
  <c r="I13" i="20" l="1"/>
  <c r="L13" i="20"/>
  <c r="B12" i="18"/>
  <c r="J13" i="18"/>
  <c r="K12" i="14"/>
  <c r="G12" i="14"/>
  <c r="E12" i="14"/>
  <c r="K13" i="20" l="1"/>
  <c r="H13" i="20"/>
  <c r="L13" i="18"/>
  <c r="H13" i="18" s="1"/>
  <c r="I13" i="18"/>
  <c r="D12" i="14"/>
  <c r="J13" i="14" s="1"/>
  <c r="I13" i="14" s="1"/>
  <c r="G13" i="20" l="1"/>
  <c r="E13" i="20"/>
  <c r="G13" i="18"/>
  <c r="E13" i="18"/>
  <c r="K13" i="18"/>
  <c r="B12" i="14"/>
  <c r="D13" i="20" l="1"/>
  <c r="D13" i="18"/>
  <c r="L13" i="14"/>
  <c r="H13" i="14" s="1"/>
  <c r="B13" i="20" l="1"/>
  <c r="J14" i="20"/>
  <c r="J14" i="18"/>
  <c r="B13" i="18"/>
  <c r="G13" i="14"/>
  <c r="E13" i="14"/>
  <c r="K13" i="14"/>
  <c r="L14" i="20" l="1"/>
  <c r="H14" i="20" s="1"/>
  <c r="I14" i="20"/>
  <c r="I14" i="18"/>
  <c r="L14" i="18"/>
  <c r="H14" i="18" s="1"/>
  <c r="D13" i="14"/>
  <c r="J14" i="14" s="1"/>
  <c r="I14" i="14" s="1"/>
  <c r="G14" i="20" l="1"/>
  <c r="E14" i="20"/>
  <c r="K14" i="20"/>
  <c r="K14" i="18"/>
  <c r="G14" i="18"/>
  <c r="E14" i="18"/>
  <c r="B13" i="14"/>
  <c r="D14" i="20" l="1"/>
  <c r="D14" i="18"/>
  <c r="L14" i="14"/>
  <c r="H14" i="14" s="1"/>
  <c r="B14" i="20" l="1"/>
  <c r="J15" i="20"/>
  <c r="J15" i="18"/>
  <c r="B14" i="18"/>
  <c r="K14" i="14"/>
  <c r="G14" i="14"/>
  <c r="E14" i="14"/>
  <c r="L15" i="20" l="1"/>
  <c r="H15" i="20" s="1"/>
  <c r="I15" i="20"/>
  <c r="L15" i="18"/>
  <c r="H15" i="18" s="1"/>
  <c r="I15" i="18"/>
  <c r="D14" i="14"/>
  <c r="J15" i="14" s="1"/>
  <c r="I15" i="14" s="1"/>
  <c r="G15" i="20" l="1"/>
  <c r="E15" i="20"/>
  <c r="K15" i="20"/>
  <c r="G15" i="18"/>
  <c r="E15" i="18"/>
  <c r="K15" i="18"/>
  <c r="B14" i="14"/>
  <c r="D15" i="20" l="1"/>
  <c r="D15" i="18"/>
  <c r="L15" i="14"/>
  <c r="H15" i="14" s="1"/>
  <c r="J16" i="20" l="1"/>
  <c r="B15" i="20"/>
  <c r="B15" i="18"/>
  <c r="J16" i="18"/>
  <c r="K15" i="14"/>
  <c r="G15" i="14"/>
  <c r="E15" i="14"/>
  <c r="I16" i="20" l="1"/>
  <c r="L16" i="20"/>
  <c r="H16" i="20"/>
  <c r="L16" i="18"/>
  <c r="H16" i="18" s="1"/>
  <c r="I16" i="18"/>
  <c r="D15" i="14"/>
  <c r="J16" i="14" s="1"/>
  <c r="I16" i="14" s="1"/>
  <c r="K16" i="20" l="1"/>
  <c r="G16" i="20"/>
  <c r="E16" i="20"/>
  <c r="G16" i="18"/>
  <c r="E16" i="18"/>
  <c r="K16" i="18"/>
  <c r="B15" i="14"/>
  <c r="D16" i="20" l="1"/>
  <c r="D16" i="18"/>
  <c r="L16" i="14"/>
  <c r="H16" i="14" s="1"/>
  <c r="J17" i="20" l="1"/>
  <c r="B16" i="20"/>
  <c r="B16" i="18"/>
  <c r="J17" i="18"/>
  <c r="K16" i="14"/>
  <c r="G16" i="14"/>
  <c r="E16" i="14"/>
  <c r="I17" i="20" l="1"/>
  <c r="L17" i="20"/>
  <c r="L17" i="18"/>
  <c r="H17" i="18" s="1"/>
  <c r="I17" i="18"/>
  <c r="D16" i="14"/>
  <c r="J17" i="14" s="1"/>
  <c r="I17" i="14" s="1"/>
  <c r="K17" i="20" l="1"/>
  <c r="H17" i="20"/>
  <c r="G17" i="20" s="1"/>
  <c r="E17" i="20"/>
  <c r="G17" i="18"/>
  <c r="E17" i="18"/>
  <c r="K17" i="18"/>
  <c r="B16" i="14"/>
  <c r="D17" i="20" l="1"/>
  <c r="D17" i="18"/>
  <c r="L17" i="14"/>
  <c r="H17" i="14" s="1"/>
  <c r="B17" i="20" l="1"/>
  <c r="J18" i="20"/>
  <c r="J18" i="18"/>
  <c r="B17" i="18"/>
  <c r="G17" i="14"/>
  <c r="E17" i="14"/>
  <c r="K17" i="14"/>
  <c r="L18" i="20" l="1"/>
  <c r="H18" i="20" s="1"/>
  <c r="I18" i="20"/>
  <c r="I18" i="18"/>
  <c r="L18" i="18"/>
  <c r="H18" i="18" s="1"/>
  <c r="D17" i="14"/>
  <c r="J18" i="14" s="1"/>
  <c r="I18" i="14" s="1"/>
  <c r="G18" i="20" l="1"/>
  <c r="E18" i="20"/>
  <c r="K18" i="20"/>
  <c r="K18" i="18"/>
  <c r="G18" i="18"/>
  <c r="E18" i="18"/>
  <c r="B17" i="14"/>
  <c r="D18" i="20" l="1"/>
  <c r="D18" i="18"/>
  <c r="L18" i="14"/>
  <c r="B18" i="20" l="1"/>
  <c r="J19" i="20"/>
  <c r="J19" i="18"/>
  <c r="B18" i="18"/>
  <c r="K18" i="14"/>
  <c r="H18" i="14"/>
  <c r="G18" i="14" s="1"/>
  <c r="L19" i="20" l="1"/>
  <c r="H19" i="20" s="1"/>
  <c r="I19" i="20"/>
  <c r="L19" i="18"/>
  <c r="H19" i="18" s="1"/>
  <c r="I19" i="18"/>
  <c r="E18" i="14"/>
  <c r="D18" i="14" s="1"/>
  <c r="J19" i="14" s="1"/>
  <c r="I19" i="14" s="1"/>
  <c r="G19" i="20" l="1"/>
  <c r="E19" i="20"/>
  <c r="K19" i="20"/>
  <c r="G19" i="18"/>
  <c r="E19" i="18"/>
  <c r="K19" i="18"/>
  <c r="B18" i="14"/>
  <c r="D19" i="20" l="1"/>
  <c r="D19" i="18"/>
  <c r="L19" i="14"/>
  <c r="H19" i="14" s="1"/>
  <c r="J20" i="20" l="1"/>
  <c r="B19" i="20"/>
  <c r="B19" i="18"/>
  <c r="J20" i="18"/>
  <c r="G19" i="14"/>
  <c r="E19" i="14"/>
  <c r="K19" i="14"/>
  <c r="I20" i="20" l="1"/>
  <c r="L20" i="20"/>
  <c r="L20" i="18"/>
  <c r="H20" i="18" s="1"/>
  <c r="I20" i="18"/>
  <c r="D19" i="14"/>
  <c r="J20" i="14" s="1"/>
  <c r="I20" i="14" s="1"/>
  <c r="K20" i="20" l="1"/>
  <c r="H20" i="20"/>
  <c r="G20" i="20" s="1"/>
  <c r="G20" i="18"/>
  <c r="E20" i="18"/>
  <c r="K20" i="18"/>
  <c r="B19" i="14"/>
  <c r="E20" i="20" l="1"/>
  <c r="D20" i="20" s="1"/>
  <c r="D20" i="18"/>
  <c r="L20" i="14"/>
  <c r="H20" i="14" s="1"/>
  <c r="J21" i="20" l="1"/>
  <c r="B20" i="20"/>
  <c r="J21" i="18"/>
  <c r="B20" i="18"/>
  <c r="G20" i="14"/>
  <c r="E20" i="14"/>
  <c r="K20" i="14"/>
  <c r="L21" i="20" l="1"/>
  <c r="H21" i="20" s="1"/>
  <c r="I21" i="20"/>
  <c r="I21" i="18"/>
  <c r="L21" i="18"/>
  <c r="D20" i="14"/>
  <c r="J21" i="14" s="1"/>
  <c r="I21" i="14" s="1"/>
  <c r="G21" i="20" l="1"/>
  <c r="E21" i="20"/>
  <c r="K21" i="20"/>
  <c r="K21" i="18"/>
  <c r="H21" i="18"/>
  <c r="B20" i="14"/>
  <c r="D21" i="20" l="1"/>
  <c r="G21" i="18"/>
  <c r="E21" i="18"/>
  <c r="L21" i="14"/>
  <c r="B21" i="20" l="1"/>
  <c r="J22" i="20"/>
  <c r="D21" i="18"/>
  <c r="K21" i="14"/>
  <c r="H21" i="14"/>
  <c r="E21" i="14" s="1"/>
  <c r="L22" i="20" l="1"/>
  <c r="H22" i="20" s="1"/>
  <c r="I22" i="20"/>
  <c r="J22" i="18"/>
  <c r="B21" i="18"/>
  <c r="G21" i="14"/>
  <c r="D21" i="14"/>
  <c r="J22" i="14" s="1"/>
  <c r="I22" i="14" s="1"/>
  <c r="G22" i="20" l="1"/>
  <c r="E22" i="20"/>
  <c r="K22" i="20"/>
  <c r="L22" i="18"/>
  <c r="H22" i="18" s="1"/>
  <c r="I22" i="18"/>
  <c r="B21" i="14"/>
  <c r="D22" i="20" l="1"/>
  <c r="G22" i="18"/>
  <c r="E22" i="18"/>
  <c r="K22" i="18"/>
  <c r="L22" i="14"/>
  <c r="H22" i="14" s="1"/>
  <c r="J23" i="20" l="1"/>
  <c r="B22" i="20"/>
  <c r="D22" i="18"/>
  <c r="G22" i="14"/>
  <c r="E22" i="14"/>
  <c r="K22" i="14"/>
  <c r="I23" i="20" l="1"/>
  <c r="L23" i="20"/>
  <c r="H23" i="20" s="1"/>
  <c r="B22" i="18"/>
  <c r="J23" i="18"/>
  <c r="D22" i="14"/>
  <c r="J23" i="14" s="1"/>
  <c r="I23" i="14" s="1"/>
  <c r="K23" i="20" l="1"/>
  <c r="G23" i="20"/>
  <c r="E23" i="20"/>
  <c r="L23" i="18"/>
  <c r="H23" i="18" s="1"/>
  <c r="I23" i="18"/>
  <c r="B22" i="14"/>
  <c r="D23" i="20" l="1"/>
  <c r="G23" i="18"/>
  <c r="E23" i="18"/>
  <c r="K23" i="18"/>
  <c r="L23" i="14"/>
  <c r="H23" i="14" s="1"/>
  <c r="B23" i="20" l="1"/>
  <c r="J24" i="20"/>
  <c r="D23" i="18"/>
  <c r="G23" i="14"/>
  <c r="E23" i="14"/>
  <c r="K23" i="14"/>
  <c r="L24" i="20" l="1"/>
  <c r="H24" i="20" s="1"/>
  <c r="I24" i="20"/>
  <c r="J24" i="18"/>
  <c r="B23" i="18"/>
  <c r="D23" i="14"/>
  <c r="J24" i="14" s="1"/>
  <c r="I24" i="14" s="1"/>
  <c r="G24" i="20" l="1"/>
  <c r="E24" i="20"/>
  <c r="K24" i="20"/>
  <c r="I24" i="18"/>
  <c r="L24" i="18"/>
  <c r="H24" i="18" s="1"/>
  <c r="B23" i="14"/>
  <c r="D24" i="20" l="1"/>
  <c r="G24" i="18"/>
  <c r="E24" i="18"/>
  <c r="K24" i="18"/>
  <c r="L24" i="14"/>
  <c r="H24" i="14" s="1"/>
  <c r="B24" i="20" l="1"/>
  <c r="J25" i="20"/>
  <c r="D24" i="18"/>
  <c r="G24" i="14"/>
  <c r="E24" i="14"/>
  <c r="K24" i="14"/>
  <c r="I25" i="20" l="1"/>
  <c r="L25" i="20"/>
  <c r="H25" i="20" s="1"/>
  <c r="B24" i="18"/>
  <c r="J25" i="18"/>
  <c r="D24" i="14"/>
  <c r="J25" i="14" s="1"/>
  <c r="I25" i="14" s="1"/>
  <c r="K25" i="20" l="1"/>
  <c r="G25" i="20"/>
  <c r="E25" i="20"/>
  <c r="L25" i="18"/>
  <c r="H25" i="18" s="1"/>
  <c r="I25" i="18"/>
  <c r="B24" i="14"/>
  <c r="D25" i="20" l="1"/>
  <c r="G25" i="18"/>
  <c r="E25" i="18"/>
  <c r="K25" i="18"/>
  <c r="L25" i="14"/>
  <c r="H25" i="14" s="1"/>
  <c r="J26" i="20" l="1"/>
  <c r="B25" i="20"/>
  <c r="D25" i="18"/>
  <c r="K25" i="14"/>
  <c r="G25" i="14"/>
  <c r="E25" i="14"/>
  <c r="L26" i="20" l="1"/>
  <c r="H26" i="20" s="1"/>
  <c r="I26" i="20"/>
  <c r="B25" i="18"/>
  <c r="J26" i="18"/>
  <c r="D25" i="14"/>
  <c r="J26" i="14" s="1"/>
  <c r="I26" i="14" s="1"/>
  <c r="G26" i="20" l="1"/>
  <c r="E26" i="20"/>
  <c r="K26" i="20"/>
  <c r="I26" i="18"/>
  <c r="L26" i="18"/>
  <c r="B25" i="14"/>
  <c r="D26" i="20" l="1"/>
  <c r="K26" i="18"/>
  <c r="H26" i="18"/>
  <c r="L26" i="14"/>
  <c r="B26" i="20" l="1"/>
  <c r="J27" i="20"/>
  <c r="G26" i="18"/>
  <c r="E26" i="18"/>
  <c r="K26" i="14"/>
  <c r="H26" i="14"/>
  <c r="G26" i="14" s="1"/>
  <c r="L27" i="20" l="1"/>
  <c r="H27" i="20" s="1"/>
  <c r="I27" i="20"/>
  <c r="D26" i="18"/>
  <c r="E26" i="14"/>
  <c r="D26" i="14" s="1"/>
  <c r="J27" i="14" s="1"/>
  <c r="I27" i="14" s="1"/>
  <c r="G27" i="20" l="1"/>
  <c r="E27" i="20"/>
  <c r="K27" i="20"/>
  <c r="J27" i="18"/>
  <c r="B26" i="18"/>
  <c r="B26" i="14"/>
  <c r="D27" i="20" l="1"/>
  <c r="L27" i="18"/>
  <c r="H27" i="18" s="1"/>
  <c r="I27" i="18"/>
  <c r="L27" i="14"/>
  <c r="H27" i="14" s="1"/>
  <c r="J28" i="20" l="1"/>
  <c r="B27" i="20"/>
  <c r="G27" i="18"/>
  <c r="E27" i="18"/>
  <c r="K27" i="18"/>
  <c r="G27" i="14"/>
  <c r="E27" i="14"/>
  <c r="K27" i="14"/>
  <c r="I28" i="20" l="1"/>
  <c r="L28" i="20"/>
  <c r="D27" i="18"/>
  <c r="D27" i="14"/>
  <c r="J28" i="14" s="1"/>
  <c r="I28" i="14" s="1"/>
  <c r="K28" i="20" l="1"/>
  <c r="H28" i="20"/>
  <c r="G28" i="20" s="1"/>
  <c r="E28" i="20"/>
  <c r="B27" i="18"/>
  <c r="J28" i="18"/>
  <c r="B27" i="14"/>
  <c r="D28" i="20" l="1"/>
  <c r="L28" i="18"/>
  <c r="H28" i="18" s="1"/>
  <c r="I28" i="18"/>
  <c r="L28" i="14"/>
  <c r="H28" i="14" s="1"/>
  <c r="J29" i="20" l="1"/>
  <c r="B28" i="20"/>
  <c r="G28" i="18"/>
  <c r="E28" i="18"/>
  <c r="K28" i="18"/>
  <c r="G28" i="14"/>
  <c r="E28" i="14"/>
  <c r="K28" i="14"/>
  <c r="L29" i="20" l="1"/>
  <c r="H29" i="20" s="1"/>
  <c r="I29" i="20"/>
  <c r="D28" i="18"/>
  <c r="D28" i="14"/>
  <c r="J29" i="14" s="1"/>
  <c r="I29" i="14" s="1"/>
  <c r="G29" i="20" l="1"/>
  <c r="E29" i="20"/>
  <c r="K29" i="20"/>
  <c r="J29" i="18"/>
  <c r="B28" i="18"/>
  <c r="B28" i="14"/>
  <c r="D29" i="20" l="1"/>
  <c r="I29" i="18"/>
  <c r="L29" i="18"/>
  <c r="H29" i="18"/>
  <c r="L29" i="14"/>
  <c r="H29" i="14" s="1"/>
  <c r="B29" i="20" l="1"/>
  <c r="J30" i="20"/>
  <c r="K29" i="18"/>
  <c r="G29" i="18"/>
  <c r="E29" i="18"/>
  <c r="K29" i="14"/>
  <c r="G29" i="14"/>
  <c r="E29" i="14"/>
  <c r="L30" i="20" l="1"/>
  <c r="H30" i="20" s="1"/>
  <c r="I30" i="20"/>
  <c r="D29" i="18"/>
  <c r="D29" i="14"/>
  <c r="J30" i="14" s="1"/>
  <c r="I30" i="14" s="1"/>
  <c r="G30" i="20" l="1"/>
  <c r="E30" i="20"/>
  <c r="K30" i="20"/>
  <c r="J30" i="18"/>
  <c r="B29" i="18"/>
  <c r="B29" i="14"/>
  <c r="D30" i="20" l="1"/>
  <c r="L30" i="18"/>
  <c r="I30" i="18"/>
  <c r="H30" i="18"/>
  <c r="L30" i="14"/>
  <c r="H30" i="14" s="1"/>
  <c r="J31" i="20" l="1"/>
  <c r="B30" i="20"/>
  <c r="G30" i="18"/>
  <c r="E30" i="18"/>
  <c r="K30" i="18"/>
  <c r="G30" i="14"/>
  <c r="E30" i="14"/>
  <c r="K30" i="14"/>
  <c r="I31" i="20" l="1"/>
  <c r="L31" i="20"/>
  <c r="D30" i="18"/>
  <c r="D30" i="14"/>
  <c r="J31" i="14" s="1"/>
  <c r="I31" i="14" s="1"/>
  <c r="K31" i="20" l="1"/>
  <c r="H31" i="20"/>
  <c r="B30" i="18"/>
  <c r="J31" i="18"/>
  <c r="B30" i="14"/>
  <c r="G31" i="20" l="1"/>
  <c r="E31" i="20"/>
  <c r="L31" i="18"/>
  <c r="H31" i="18" s="1"/>
  <c r="I31" i="18"/>
  <c r="L31" i="14"/>
  <c r="D31" i="20" l="1"/>
  <c r="G31" i="18"/>
  <c r="E31" i="18"/>
  <c r="K31" i="18"/>
  <c r="K31" i="14"/>
  <c r="H31" i="14"/>
  <c r="G31" i="14" s="1"/>
  <c r="B31" i="20" l="1"/>
  <c r="J32" i="20"/>
  <c r="D31" i="18"/>
  <c r="E31" i="14"/>
  <c r="D31" i="14" s="1"/>
  <c r="J32" i="14" s="1"/>
  <c r="I32" i="14" s="1"/>
  <c r="L32" i="20" l="1"/>
  <c r="H32" i="20" s="1"/>
  <c r="I32" i="20"/>
  <c r="J32" i="18"/>
  <c r="B31" i="18"/>
  <c r="B31" i="14"/>
  <c r="G32" i="20" l="1"/>
  <c r="E32" i="20"/>
  <c r="K32" i="20"/>
  <c r="I32" i="18"/>
  <c r="L32" i="18"/>
  <c r="L32" i="14"/>
  <c r="H32" i="14" s="1"/>
  <c r="D32" i="20" l="1"/>
  <c r="K32" i="18"/>
  <c r="H32" i="18"/>
  <c r="G32" i="14"/>
  <c r="E32" i="14"/>
  <c r="K32" i="14"/>
  <c r="B32" i="20" l="1"/>
  <c r="J33" i="20"/>
  <c r="G32" i="18"/>
  <c r="E32" i="18"/>
  <c r="D32" i="14"/>
  <c r="J33" i="14" s="1"/>
  <c r="I33" i="14" s="1"/>
  <c r="I33" i="20" l="1"/>
  <c r="L33" i="20"/>
  <c r="D32" i="18"/>
  <c r="B32" i="14"/>
  <c r="K33" i="20" l="1"/>
  <c r="H33" i="20"/>
  <c r="B32" i="18"/>
  <c r="J33" i="18"/>
  <c r="L33" i="14"/>
  <c r="G33" i="20" l="1"/>
  <c r="E33" i="20"/>
  <c r="L33" i="18"/>
  <c r="H33" i="18" s="1"/>
  <c r="I33" i="18"/>
  <c r="K33" i="14"/>
  <c r="H33" i="14"/>
  <c r="G33" i="14" s="1"/>
  <c r="D33" i="20" l="1"/>
  <c r="G33" i="18"/>
  <c r="E33" i="18"/>
  <c r="K33" i="18"/>
  <c r="E33" i="14"/>
  <c r="D33" i="14" s="1"/>
  <c r="J34" i="14" s="1"/>
  <c r="I34" i="14" s="1"/>
  <c r="J34" i="20" l="1"/>
  <c r="B33" i="20"/>
  <c r="D33" i="18"/>
  <c r="B33" i="14"/>
  <c r="L34" i="20" l="1"/>
  <c r="H34" i="20" s="1"/>
  <c r="I34" i="20"/>
  <c r="B33" i="18"/>
  <c r="J34" i="18"/>
  <c r="L34" i="14"/>
  <c r="G34" i="20" l="1"/>
  <c r="E34" i="20"/>
  <c r="K34" i="20"/>
  <c r="I34" i="18"/>
  <c r="L34" i="18"/>
  <c r="H34" i="18" s="1"/>
  <c r="K34" i="14"/>
  <c r="H34" i="14"/>
  <c r="G34" i="14" s="1"/>
  <c r="D34" i="20" l="1"/>
  <c r="K34" i="18"/>
  <c r="G34" i="18"/>
  <c r="E34" i="18"/>
  <c r="E34" i="14"/>
  <c r="D34" i="14" s="1"/>
  <c r="J35" i="14" s="1"/>
  <c r="I35" i="14" s="1"/>
  <c r="B34" i="20" l="1"/>
  <c r="J35" i="20"/>
  <c r="D34" i="18"/>
  <c r="B34" i="14"/>
  <c r="L35" i="20" l="1"/>
  <c r="H35" i="20" s="1"/>
  <c r="I35" i="20"/>
  <c r="J35" i="18"/>
  <c r="B34" i="18"/>
  <c r="L35" i="14"/>
  <c r="H35" i="14" s="1"/>
  <c r="G35" i="20" l="1"/>
  <c r="E35" i="20"/>
  <c r="K35" i="20"/>
  <c r="L35" i="18"/>
  <c r="H35" i="18" s="1"/>
  <c r="I35" i="18"/>
  <c r="G35" i="14"/>
  <c r="E35" i="14"/>
  <c r="K35" i="14"/>
  <c r="D35" i="20" l="1"/>
  <c r="G35" i="18"/>
  <c r="E35" i="18"/>
  <c r="K35" i="18"/>
  <c r="D35" i="14"/>
  <c r="J36" i="14" s="1"/>
  <c r="I36" i="14" s="1"/>
  <c r="J36" i="20" l="1"/>
  <c r="B35" i="20"/>
  <c r="D35" i="18"/>
  <c r="B35" i="14"/>
  <c r="I36" i="20" l="1"/>
  <c r="L36" i="20"/>
  <c r="H36" i="20"/>
  <c r="B35" i="18"/>
  <c r="J36" i="18"/>
  <c r="L36" i="14"/>
  <c r="H36" i="14" s="1"/>
  <c r="K36" i="20" l="1"/>
  <c r="G36" i="20"/>
  <c r="E36" i="20"/>
  <c r="L36" i="18"/>
  <c r="H36" i="18" s="1"/>
  <c r="I36" i="18"/>
  <c r="G36" i="14"/>
  <c r="E36" i="14"/>
  <c r="K36" i="14"/>
  <c r="D36" i="20" l="1"/>
  <c r="G36" i="18"/>
  <c r="E36" i="18"/>
  <c r="K36" i="18"/>
  <c r="D36" i="14"/>
  <c r="J37" i="14" s="1"/>
  <c r="I37" i="14" s="1"/>
  <c r="J37" i="20" l="1"/>
  <c r="B36" i="20"/>
  <c r="D36" i="18"/>
  <c r="B36" i="14"/>
  <c r="L37" i="20" l="1"/>
  <c r="H37" i="20" s="1"/>
  <c r="I37" i="20"/>
  <c r="J37" i="18"/>
  <c r="B36" i="18"/>
  <c r="L37" i="14"/>
  <c r="H37" i="14" s="1"/>
  <c r="G37" i="20" l="1"/>
  <c r="E37" i="20"/>
  <c r="K37" i="20"/>
  <c r="I37" i="18"/>
  <c r="L37" i="18"/>
  <c r="H37" i="18"/>
  <c r="K37" i="14"/>
  <c r="G37" i="14"/>
  <c r="E37" i="14"/>
  <c r="K37" i="18" l="1"/>
  <c r="D37" i="20"/>
  <c r="G37" i="18"/>
  <c r="E37" i="18"/>
  <c r="D37" i="14"/>
  <c r="J38" i="14" s="1"/>
  <c r="I38" i="14" s="1"/>
  <c r="B37" i="20" l="1"/>
  <c r="J38" i="20"/>
  <c r="D37" i="18"/>
  <c r="B37" i="14"/>
  <c r="L38" i="20" l="1"/>
  <c r="H38" i="20" s="1"/>
  <c r="I38" i="20"/>
  <c r="J38" i="18"/>
  <c r="B37" i="18"/>
  <c r="L38" i="14"/>
  <c r="H38" i="14" s="1"/>
  <c r="G38" i="20" l="1"/>
  <c r="E38" i="20"/>
  <c r="K38" i="20"/>
  <c r="L38" i="18"/>
  <c r="I38" i="18"/>
  <c r="H38" i="18"/>
  <c r="G38" i="14"/>
  <c r="E38" i="14"/>
  <c r="K38" i="14"/>
  <c r="D38" i="20" l="1"/>
  <c r="G38" i="18"/>
  <c r="E38" i="18"/>
  <c r="K38" i="18"/>
  <c r="D38" i="14"/>
  <c r="J39" i="14" s="1"/>
  <c r="I39" i="14" s="1"/>
  <c r="J39" i="20" l="1"/>
  <c r="B38" i="20"/>
  <c r="D38" i="18"/>
  <c r="B38" i="14"/>
  <c r="I39" i="20" l="1"/>
  <c r="L39" i="20"/>
  <c r="H39" i="20" s="1"/>
  <c r="B38" i="18"/>
  <c r="J39" i="18"/>
  <c r="L39" i="14"/>
  <c r="K39" i="20" l="1"/>
  <c r="G39" i="20"/>
  <c r="E39" i="20"/>
  <c r="L39" i="18"/>
  <c r="H39" i="18" s="1"/>
  <c r="I39" i="18"/>
  <c r="K39" i="14"/>
  <c r="H39" i="14"/>
  <c r="G39" i="14" s="1"/>
  <c r="D39" i="20" l="1"/>
  <c r="G39" i="18"/>
  <c r="E39" i="18"/>
  <c r="K39" i="18"/>
  <c r="E39" i="14"/>
  <c r="D39" i="14" s="1"/>
  <c r="J40" i="14" s="1"/>
  <c r="I40" i="14" s="1"/>
  <c r="B39" i="20" l="1"/>
  <c r="J40" i="20"/>
  <c r="D39" i="18"/>
  <c r="B39" i="14"/>
  <c r="L40" i="20" l="1"/>
  <c r="H40" i="20" s="1"/>
  <c r="I40" i="20"/>
  <c r="J40" i="18"/>
  <c r="B39" i="18"/>
  <c r="L40" i="14"/>
  <c r="H40" i="14" s="1"/>
  <c r="G40" i="20" l="1"/>
  <c r="E40" i="20"/>
  <c r="K40" i="20"/>
  <c r="I40" i="18"/>
  <c r="L40" i="18"/>
  <c r="G40" i="14"/>
  <c r="E40" i="14"/>
  <c r="K40" i="14"/>
  <c r="K40" i="18" l="1"/>
  <c r="D40" i="20"/>
  <c r="H40" i="18"/>
  <c r="G40" i="18" s="1"/>
  <c r="D40" i="14"/>
  <c r="J41" i="14" s="1"/>
  <c r="I41" i="14" s="1"/>
  <c r="B40" i="20" l="1"/>
  <c r="J41" i="20"/>
  <c r="E40" i="18"/>
  <c r="D40" i="18" s="1"/>
  <c r="B40" i="14"/>
  <c r="I41" i="20" l="1"/>
  <c r="L41" i="20"/>
  <c r="H41" i="20" s="1"/>
  <c r="J41" i="18"/>
  <c r="B40" i="18"/>
  <c r="L41" i="14"/>
  <c r="H41" i="14" s="1"/>
  <c r="G41" i="20" l="1"/>
  <c r="E41" i="20"/>
  <c r="K41" i="20"/>
  <c r="L41" i="18"/>
  <c r="H41" i="18" s="1"/>
  <c r="I41" i="18"/>
  <c r="G41" i="14"/>
  <c r="E41" i="14"/>
  <c r="K41" i="14"/>
  <c r="D41" i="20" l="1"/>
  <c r="G41" i="18"/>
  <c r="E41" i="18"/>
  <c r="K41" i="18"/>
  <c r="D41" i="14"/>
  <c r="J42" i="14" s="1"/>
  <c r="I42" i="14" s="1"/>
  <c r="J42" i="20" l="1"/>
  <c r="B41" i="20"/>
  <c r="D41" i="18"/>
  <c r="B41" i="14"/>
  <c r="L42" i="20" l="1"/>
  <c r="H42" i="20" s="1"/>
  <c r="I42" i="20"/>
  <c r="B41" i="18"/>
  <c r="J42" i="18"/>
  <c r="L42" i="14"/>
  <c r="G42" i="20" l="1"/>
  <c r="E42" i="20"/>
  <c r="K42" i="20"/>
  <c r="L42" i="18"/>
  <c r="H42" i="18" s="1"/>
  <c r="I42" i="18"/>
  <c r="K42" i="14"/>
  <c r="H42" i="14"/>
  <c r="G42" i="14" s="1"/>
  <c r="D42" i="20" l="1"/>
  <c r="G42" i="18"/>
  <c r="E42" i="18"/>
  <c r="K42" i="18"/>
  <c r="E42" i="14"/>
  <c r="D42" i="14" s="1"/>
  <c r="J43" i="14" s="1"/>
  <c r="I43" i="14" s="1"/>
  <c r="B42" i="20" l="1"/>
  <c r="J43" i="20"/>
  <c r="D42" i="18"/>
  <c r="B42" i="14"/>
  <c r="L43" i="20" l="1"/>
  <c r="H43" i="20" s="1"/>
  <c r="I43" i="20"/>
  <c r="J43" i="18"/>
  <c r="B42" i="18"/>
  <c r="L43" i="14"/>
  <c r="H43" i="14" s="1"/>
  <c r="G43" i="20" l="1"/>
  <c r="E43" i="20"/>
  <c r="K43" i="20"/>
  <c r="I43" i="18"/>
  <c r="L43" i="18"/>
  <c r="G43" i="14"/>
  <c r="E43" i="14"/>
  <c r="K43" i="14"/>
  <c r="D43" i="20" l="1"/>
  <c r="K43" i="18"/>
  <c r="H43" i="18"/>
  <c r="E43" i="18" s="1"/>
  <c r="D43" i="14"/>
  <c r="J44" i="14" s="1"/>
  <c r="I44" i="14" s="1"/>
  <c r="J44" i="20" l="1"/>
  <c r="B43" i="20"/>
  <c r="G43" i="18"/>
  <c r="D43" i="18"/>
  <c r="B43" i="14"/>
  <c r="I44" i="20" l="1"/>
  <c r="L44" i="20"/>
  <c r="H44" i="20" s="1"/>
  <c r="J44" i="18"/>
  <c r="B43" i="18"/>
  <c r="L44" i="14"/>
  <c r="H44" i="14" s="1"/>
  <c r="G44" i="20" l="1"/>
  <c r="E44" i="20"/>
  <c r="K44" i="20"/>
  <c r="L44" i="18"/>
  <c r="H44" i="18" s="1"/>
  <c r="I44" i="18"/>
  <c r="G44" i="14"/>
  <c r="E44" i="14"/>
  <c r="K44" i="14"/>
  <c r="D44" i="20" l="1"/>
  <c r="G44" i="18"/>
  <c r="E44" i="18"/>
  <c r="K44" i="18"/>
  <c r="D44" i="14"/>
  <c r="J45" i="14" s="1"/>
  <c r="I45" i="14" s="1"/>
  <c r="J45" i="20" l="1"/>
  <c r="B44" i="20"/>
  <c r="D44" i="18"/>
  <c r="B44" i="14"/>
  <c r="L45" i="20" l="1"/>
  <c r="H45" i="20" s="1"/>
  <c r="I45" i="20"/>
  <c r="B44" i="18"/>
  <c r="J45" i="18"/>
  <c r="L45" i="14"/>
  <c r="G45" i="20" l="1"/>
  <c r="E45" i="20"/>
  <c r="K45" i="20"/>
  <c r="I45" i="18"/>
  <c r="L45" i="18"/>
  <c r="H45" i="18" s="1"/>
  <c r="K45" i="14"/>
  <c r="H45" i="14"/>
  <c r="G45" i="14" s="1"/>
  <c r="D45" i="20" l="1"/>
  <c r="K45" i="18"/>
  <c r="G45" i="18"/>
  <c r="E45" i="18"/>
  <c r="E45" i="14"/>
  <c r="D45" i="14" s="1"/>
  <c r="J46" i="14" s="1"/>
  <c r="I46" i="14" s="1"/>
  <c r="B45" i="20" l="1"/>
  <c r="J46" i="20"/>
  <c r="D45" i="18"/>
  <c r="B45" i="14"/>
  <c r="L46" i="20" l="1"/>
  <c r="H46" i="20" s="1"/>
  <c r="I46" i="20"/>
  <c r="J46" i="18"/>
  <c r="B45" i="18"/>
  <c r="L46" i="14"/>
  <c r="H46" i="14" s="1"/>
  <c r="G46" i="20" l="1"/>
  <c r="E46" i="20"/>
  <c r="K46" i="20"/>
  <c r="I46" i="18"/>
  <c r="L46" i="18"/>
  <c r="H46" i="18" s="1"/>
  <c r="G46" i="14"/>
  <c r="E46" i="14"/>
  <c r="K46" i="14"/>
  <c r="D46" i="20" l="1"/>
  <c r="G46" i="18"/>
  <c r="E46" i="18"/>
  <c r="K46" i="18"/>
  <c r="D46" i="14"/>
  <c r="J47" i="14" s="1"/>
  <c r="I47" i="14" s="1"/>
  <c r="J47" i="20" l="1"/>
  <c r="B46" i="20"/>
  <c r="D46" i="18"/>
  <c r="B46" i="14"/>
  <c r="I47" i="20" l="1"/>
  <c r="L47" i="20"/>
  <c r="B46" i="18"/>
  <c r="J47" i="18"/>
  <c r="L47" i="14"/>
  <c r="K47" i="20" l="1"/>
  <c r="H47" i="20"/>
  <c r="G47" i="20"/>
  <c r="E47" i="20"/>
  <c r="L47" i="18"/>
  <c r="H47" i="18" s="1"/>
  <c r="I47" i="18"/>
  <c r="K47" i="14"/>
  <c r="H47" i="14"/>
  <c r="G47" i="14" s="1"/>
  <c r="D47" i="20" l="1"/>
  <c r="G47" i="18"/>
  <c r="E47" i="18"/>
  <c r="K47" i="18"/>
  <c r="E47" i="14"/>
  <c r="D47" i="14" s="1"/>
  <c r="J48" i="14" s="1"/>
  <c r="I48" i="14" s="1"/>
  <c r="B47" i="20" l="1"/>
  <c r="J48" i="20"/>
  <c r="D47" i="18"/>
  <c r="B47" i="14"/>
  <c r="L48" i="20" l="1"/>
  <c r="H48" i="20" s="1"/>
  <c r="I48" i="20"/>
  <c r="B47" i="18"/>
  <c r="J48" i="18"/>
  <c r="L48" i="14"/>
  <c r="H48" i="14" s="1"/>
  <c r="G48" i="20" l="1"/>
  <c r="E48" i="20"/>
  <c r="K48" i="20"/>
  <c r="I48" i="18"/>
  <c r="L48" i="18"/>
  <c r="K48" i="18" s="1"/>
  <c r="H48" i="18"/>
  <c r="G48" i="14"/>
  <c r="E48" i="14"/>
  <c r="K48" i="14"/>
  <c r="D48" i="20" l="1"/>
  <c r="G48" i="18"/>
  <c r="E48" i="18"/>
  <c r="D48" i="14"/>
  <c r="J49" i="14" s="1"/>
  <c r="I49" i="14" s="1"/>
  <c r="B48" i="20" l="1"/>
  <c r="J49" i="20"/>
  <c r="D48" i="18"/>
  <c r="B48" i="14"/>
  <c r="L49" i="20" l="1"/>
  <c r="H49" i="20" s="1"/>
  <c r="I49" i="20"/>
  <c r="J49" i="18"/>
  <c r="B48" i="18"/>
  <c r="L49" i="14"/>
  <c r="H49" i="14" s="1"/>
  <c r="G49" i="20" l="1"/>
  <c r="E49" i="20"/>
  <c r="K49" i="20"/>
  <c r="L49" i="18"/>
  <c r="H49" i="18" s="1"/>
  <c r="I49" i="18"/>
  <c r="G49" i="14"/>
  <c r="E49" i="14"/>
  <c r="K49" i="14"/>
  <c r="D49" i="20" l="1"/>
  <c r="K49" i="18"/>
  <c r="G49" i="18"/>
  <c r="E49" i="18"/>
  <c r="D49" i="14"/>
  <c r="J50" i="14" s="1"/>
  <c r="I50" i="14" s="1"/>
  <c r="J50" i="20" l="1"/>
  <c r="B49" i="20"/>
  <c r="D49" i="18"/>
  <c r="B49" i="14"/>
  <c r="I50" i="20" l="1"/>
  <c r="L50" i="20"/>
  <c r="H50" i="20"/>
  <c r="B49" i="18"/>
  <c r="J50" i="18"/>
  <c r="L50" i="14"/>
  <c r="H50" i="14" s="1"/>
  <c r="K50" i="20" l="1"/>
  <c r="G50" i="20"/>
  <c r="E50" i="20"/>
  <c r="L50" i="18"/>
  <c r="I50" i="18"/>
  <c r="H50" i="18"/>
  <c r="K50" i="14"/>
  <c r="G50" i="14"/>
  <c r="E50" i="14"/>
  <c r="D50" i="20" l="1"/>
  <c r="G50" i="18"/>
  <c r="E50" i="18"/>
  <c r="K50" i="18"/>
  <c r="D50" i="14"/>
  <c r="J51" i="14" s="1"/>
  <c r="I51" i="14" s="1"/>
  <c r="B50" i="20" l="1"/>
  <c r="J51" i="20"/>
  <c r="D50" i="18"/>
  <c r="B50" i="14"/>
  <c r="L51" i="20" l="1"/>
  <c r="H51" i="20" s="1"/>
  <c r="I51" i="20"/>
  <c r="J51" i="18"/>
  <c r="B50" i="18"/>
  <c r="L51" i="14"/>
  <c r="H51" i="14" s="1"/>
  <c r="G51" i="20" l="1"/>
  <c r="E51" i="20"/>
  <c r="K51" i="20"/>
  <c r="I51" i="18"/>
  <c r="L51" i="18"/>
  <c r="K51" i="18" s="1"/>
  <c r="G51" i="14"/>
  <c r="E51" i="14"/>
  <c r="K51" i="14"/>
  <c r="D51" i="20" l="1"/>
  <c r="H51" i="18"/>
  <c r="G51" i="18" s="1"/>
  <c r="E51" i="18"/>
  <c r="D51" i="14"/>
  <c r="J52" i="14" s="1"/>
  <c r="I52" i="14" s="1"/>
  <c r="B51" i="20" l="1"/>
  <c r="J52" i="20"/>
  <c r="D51" i="18"/>
  <c r="B51" i="14"/>
  <c r="I52" i="20" l="1"/>
  <c r="L52" i="20"/>
  <c r="H52" i="20" s="1"/>
  <c r="J52" i="18"/>
  <c r="B51" i="18"/>
  <c r="L52" i="14"/>
  <c r="H52" i="14" s="1"/>
  <c r="K52" i="20" l="1"/>
  <c r="G52" i="20"/>
  <c r="E52" i="20"/>
  <c r="L52" i="18"/>
  <c r="H52" i="18" s="1"/>
  <c r="I52" i="18"/>
  <c r="G52" i="14"/>
  <c r="E52" i="14"/>
  <c r="K52" i="14"/>
  <c r="D52" i="20" l="1"/>
  <c r="G52" i="18"/>
  <c r="E52" i="18"/>
  <c r="K52" i="18"/>
  <c r="D52" i="14"/>
  <c r="J53" i="14" s="1"/>
  <c r="I53" i="14" s="1"/>
  <c r="J53" i="20" l="1"/>
  <c r="B52" i="20"/>
  <c r="D52" i="18"/>
  <c r="B52" i="14"/>
  <c r="L53" i="20" l="1"/>
  <c r="H53" i="20" s="1"/>
  <c r="I53" i="20"/>
  <c r="B52" i="18"/>
  <c r="J53" i="18"/>
  <c r="L53" i="14"/>
  <c r="G53" i="20" l="1"/>
  <c r="E53" i="20"/>
  <c r="K53" i="20"/>
  <c r="L53" i="18"/>
  <c r="I53" i="18"/>
  <c r="H53" i="18"/>
  <c r="K53" i="14"/>
  <c r="H53" i="14"/>
  <c r="G53" i="14" s="1"/>
  <c r="D53" i="20" l="1"/>
  <c r="G53" i="18"/>
  <c r="E53" i="18"/>
  <c r="K53" i="18"/>
  <c r="E53" i="14"/>
  <c r="D53" i="14" s="1"/>
  <c r="J54" i="14" s="1"/>
  <c r="I54" i="14" s="1"/>
  <c r="B53" i="20" l="1"/>
  <c r="J54" i="20"/>
  <c r="D53" i="18"/>
  <c r="B53" i="14"/>
  <c r="L54" i="20" l="1"/>
  <c r="H54" i="20" s="1"/>
  <c r="I54" i="20"/>
  <c r="J54" i="18"/>
  <c r="B53" i="18"/>
  <c r="L54" i="14"/>
  <c r="H54" i="14" s="1"/>
  <c r="G54" i="20" l="1"/>
  <c r="E54" i="20"/>
  <c r="K54" i="20"/>
  <c r="I54" i="18"/>
  <c r="L54" i="18"/>
  <c r="G54" i="14"/>
  <c r="E54" i="14"/>
  <c r="K54" i="14"/>
  <c r="D54" i="20" l="1"/>
  <c r="K54" i="18"/>
  <c r="H54" i="18"/>
  <c r="G54" i="18" s="1"/>
  <c r="E54" i="18"/>
  <c r="D54" i="14"/>
  <c r="J55" i="14" s="1"/>
  <c r="I55" i="14" s="1"/>
  <c r="J55" i="20" l="1"/>
  <c r="B54" i="20"/>
  <c r="D54" i="18"/>
  <c r="B54" i="14"/>
  <c r="I55" i="20" l="1"/>
  <c r="L55" i="20"/>
  <c r="B54" i="18"/>
  <c r="J55" i="18"/>
  <c r="L55" i="14"/>
  <c r="K55" i="20" l="1"/>
  <c r="H55" i="20"/>
  <c r="G55" i="20" s="1"/>
  <c r="L55" i="18"/>
  <c r="I55" i="18"/>
  <c r="K55" i="14"/>
  <c r="H55" i="14"/>
  <c r="G55" i="14" s="1"/>
  <c r="E55" i="20" l="1"/>
  <c r="D55" i="20" s="1"/>
  <c r="K55" i="18"/>
  <c r="H55" i="18"/>
  <c r="E55" i="14"/>
  <c r="D55" i="14" s="1"/>
  <c r="J56" i="14" s="1"/>
  <c r="I56" i="14" s="1"/>
  <c r="J56" i="20" l="1"/>
  <c r="B55" i="20"/>
  <c r="G55" i="18"/>
  <c r="E55" i="18"/>
  <c r="B55" i="14"/>
  <c r="L56" i="20" l="1"/>
  <c r="H56" i="20" s="1"/>
  <c r="I56" i="20"/>
  <c r="D55" i="18"/>
  <c r="L56" i="14"/>
  <c r="H56" i="14" s="1"/>
  <c r="G56" i="20" l="1"/>
  <c r="E56" i="20"/>
  <c r="K56" i="20"/>
  <c r="B55" i="18"/>
  <c r="J56" i="18"/>
  <c r="G56" i="14"/>
  <c r="E56" i="14"/>
  <c r="K56" i="14"/>
  <c r="D56" i="20" l="1"/>
  <c r="I56" i="18"/>
  <c r="L56" i="18"/>
  <c r="K56" i="18" s="1"/>
  <c r="D56" i="14"/>
  <c r="J57" i="14" s="1"/>
  <c r="I57" i="14" s="1"/>
  <c r="B56" i="20" l="1"/>
  <c r="J57" i="20"/>
  <c r="H56" i="18"/>
  <c r="B56" i="14"/>
  <c r="L57" i="20" l="1"/>
  <c r="H57" i="20" s="1"/>
  <c r="I57" i="20"/>
  <c r="G56" i="18"/>
  <c r="E56" i="18"/>
  <c r="L57" i="14"/>
  <c r="H57" i="14" s="1"/>
  <c r="G57" i="20" l="1"/>
  <c r="E57" i="20"/>
  <c r="K57" i="20"/>
  <c r="D56" i="18"/>
  <c r="G57" i="14"/>
  <c r="E57" i="14"/>
  <c r="K57" i="14"/>
  <c r="D57" i="20" l="1"/>
  <c r="J57" i="18"/>
  <c r="B56" i="18"/>
  <c r="D57" i="14"/>
  <c r="J58" i="14" s="1"/>
  <c r="I58" i="14" s="1"/>
  <c r="J58" i="20" l="1"/>
  <c r="B57" i="20"/>
  <c r="L57" i="18"/>
  <c r="I57" i="18"/>
  <c r="H57" i="18"/>
  <c r="B57" i="14"/>
  <c r="I58" i="20" l="1"/>
  <c r="L58" i="20"/>
  <c r="G57" i="18"/>
  <c r="E57" i="18"/>
  <c r="K57" i="18"/>
  <c r="L58" i="14"/>
  <c r="K58" i="20" l="1"/>
  <c r="H58" i="20"/>
  <c r="G58" i="20" s="1"/>
  <c r="D57" i="18"/>
  <c r="K58" i="14"/>
  <c r="H58" i="14"/>
  <c r="G58" i="14" s="1"/>
  <c r="E58" i="20" l="1"/>
  <c r="D58" i="20" s="1"/>
  <c r="B57" i="18"/>
  <c r="J58" i="18"/>
  <c r="E58" i="14"/>
  <c r="D58" i="14" s="1"/>
  <c r="J59" i="14" s="1"/>
  <c r="I59" i="14" s="1"/>
  <c r="B58" i="20" l="1"/>
  <c r="J59" i="20"/>
  <c r="L58" i="18"/>
  <c r="H58" i="18" s="1"/>
  <c r="I58" i="18"/>
  <c r="B58" i="14"/>
  <c r="L59" i="20" l="1"/>
  <c r="H59" i="20" s="1"/>
  <c r="I59" i="20"/>
  <c r="G58" i="18"/>
  <c r="E58" i="18"/>
  <c r="K58" i="18"/>
  <c r="L59" i="14"/>
  <c r="H59" i="14" s="1"/>
  <c r="G59" i="20" l="1"/>
  <c r="E59" i="20"/>
  <c r="K59" i="20"/>
  <c r="D58" i="18"/>
  <c r="G59" i="14"/>
  <c r="E59" i="14"/>
  <c r="K59" i="14"/>
  <c r="D59" i="20" l="1"/>
  <c r="J59" i="18"/>
  <c r="B58" i="18"/>
  <c r="D59" i="14"/>
  <c r="J60" i="14" s="1"/>
  <c r="I60" i="14" s="1"/>
  <c r="B59" i="20" l="1"/>
  <c r="J60" i="20"/>
  <c r="I59" i="18"/>
  <c r="L59" i="18"/>
  <c r="B59" i="14"/>
  <c r="I60" i="20" l="1"/>
  <c r="L60" i="20"/>
  <c r="H60" i="20" s="1"/>
  <c r="K59" i="18"/>
  <c r="H59" i="18"/>
  <c r="L60" i="14"/>
  <c r="H60" i="14" s="1"/>
  <c r="K60" i="20" l="1"/>
  <c r="G60" i="20"/>
  <c r="E60" i="20"/>
  <c r="G59" i="18"/>
  <c r="E59" i="18"/>
  <c r="G60" i="14"/>
  <c r="E60" i="14"/>
  <c r="K60" i="14"/>
  <c r="D60" i="20" l="1"/>
  <c r="D59" i="18"/>
  <c r="D60" i="14"/>
  <c r="J61" i="14" s="1"/>
  <c r="I61" i="14" s="1"/>
  <c r="J61" i="20" l="1"/>
  <c r="B60" i="20"/>
  <c r="J60" i="18"/>
  <c r="B59" i="18"/>
  <c r="B60" i="14"/>
  <c r="L61" i="20" l="1"/>
  <c r="H61" i="20" s="1"/>
  <c r="I61" i="20"/>
  <c r="L60" i="18"/>
  <c r="H60" i="18" s="1"/>
  <c r="I60" i="18"/>
  <c r="L61" i="14"/>
  <c r="H61" i="14" s="1"/>
  <c r="G61" i="20" l="1"/>
  <c r="E61" i="20"/>
  <c r="K61" i="20"/>
  <c r="G60" i="18"/>
  <c r="E60" i="18"/>
  <c r="K60" i="18"/>
  <c r="G61" i="14"/>
  <c r="E61" i="14"/>
  <c r="K61" i="14"/>
  <c r="D61" i="20" l="1"/>
  <c r="D60" i="18"/>
  <c r="D61" i="14"/>
  <c r="J62" i="14" s="1"/>
  <c r="I62" i="14" s="1"/>
  <c r="B61" i="20" l="1"/>
  <c r="J62" i="20"/>
  <c r="B60" i="18"/>
  <c r="J61" i="18"/>
  <c r="B61" i="14"/>
  <c r="L62" i="20" l="1"/>
  <c r="H62" i="20" s="1"/>
  <c r="I62" i="20"/>
  <c r="L61" i="18"/>
  <c r="I61" i="18"/>
  <c r="L62" i="14"/>
  <c r="H62" i="14" s="1"/>
  <c r="K62" i="20" l="1"/>
  <c r="G62" i="20"/>
  <c r="E62" i="20"/>
  <c r="K61" i="18"/>
  <c r="H61" i="18"/>
  <c r="G62" i="14"/>
  <c r="E62" i="14"/>
  <c r="K62" i="14"/>
  <c r="D62" i="20" l="1"/>
  <c r="G61" i="18"/>
  <c r="E61" i="18"/>
  <c r="D62" i="14"/>
  <c r="J63" i="14" s="1"/>
  <c r="I63" i="14" s="1"/>
  <c r="J63" i="20" l="1"/>
  <c r="B62" i="20"/>
  <c r="D61" i="18"/>
  <c r="B62" i="14"/>
  <c r="I63" i="20" l="1"/>
  <c r="L63" i="20"/>
  <c r="J62" i="18"/>
  <c r="B61" i="18"/>
  <c r="L63" i="14"/>
  <c r="K63" i="20" l="1"/>
  <c r="H63" i="20"/>
  <c r="E63" i="20" s="1"/>
  <c r="I62" i="18"/>
  <c r="L62" i="18"/>
  <c r="H62" i="18" s="1"/>
  <c r="K63" i="14"/>
  <c r="H63" i="14"/>
  <c r="G63" i="14" s="1"/>
  <c r="G63" i="20" l="1"/>
  <c r="D63" i="20"/>
  <c r="K62" i="18"/>
  <c r="G62" i="18"/>
  <c r="E62" i="18"/>
  <c r="E63" i="14"/>
  <c r="D63" i="14" s="1"/>
  <c r="J64" i="14" s="1"/>
  <c r="I64" i="14" s="1"/>
  <c r="J64" i="20" l="1"/>
  <c r="B63" i="20"/>
  <c r="D62" i="18"/>
  <c r="B63" i="14"/>
  <c r="L64" i="20" l="1"/>
  <c r="H64" i="20" s="1"/>
  <c r="I64" i="20"/>
  <c r="B62" i="18"/>
  <c r="J63" i="18"/>
  <c r="L64" i="14"/>
  <c r="H64" i="14" s="1"/>
  <c r="G64" i="20" l="1"/>
  <c r="E64" i="20"/>
  <c r="K64" i="20"/>
  <c r="L63" i="18"/>
  <c r="H63" i="18" s="1"/>
  <c r="I63" i="18"/>
  <c r="G64" i="14"/>
  <c r="E64" i="14"/>
  <c r="K64" i="14"/>
  <c r="D64" i="20" l="1"/>
  <c r="G63" i="18"/>
  <c r="E63" i="18"/>
  <c r="K63" i="18"/>
  <c r="D64" i="14"/>
  <c r="J65" i="14" s="1"/>
  <c r="I65" i="14" s="1"/>
  <c r="B64" i="20" l="1"/>
  <c r="J65" i="20"/>
  <c r="D63" i="18"/>
  <c r="B64" i="14"/>
  <c r="L65" i="20" l="1"/>
  <c r="H65" i="20" s="1"/>
  <c r="I65" i="20"/>
  <c r="B63" i="18"/>
  <c r="J64" i="18"/>
  <c r="L65" i="14"/>
  <c r="H65" i="14" s="1"/>
  <c r="G65" i="20" l="1"/>
  <c r="E65" i="20"/>
  <c r="K65" i="20"/>
  <c r="I64" i="18"/>
  <c r="L64" i="18"/>
  <c r="H64" i="18"/>
  <c r="G65" i="14"/>
  <c r="E65" i="14"/>
  <c r="K65" i="14"/>
  <c r="D65" i="20" l="1"/>
  <c r="G64" i="18"/>
  <c r="E64" i="18"/>
  <c r="K64" i="18"/>
  <c r="D65" i="14"/>
  <c r="J66" i="14" s="1"/>
  <c r="I66" i="14" s="1"/>
  <c r="J66" i="20" l="1"/>
  <c r="B65" i="20"/>
  <c r="D64" i="18"/>
  <c r="B65" i="14"/>
  <c r="I66" i="20" l="1"/>
  <c r="L66" i="20"/>
  <c r="J65" i="18"/>
  <c r="B64" i="18"/>
  <c r="L66" i="14"/>
  <c r="K66" i="14" s="1"/>
  <c r="K66" i="20" l="1"/>
  <c r="H66" i="20"/>
  <c r="G66" i="20" s="1"/>
  <c r="L65" i="18"/>
  <c r="H65" i="18" s="1"/>
  <c r="I65" i="18"/>
  <c r="H66" i="14"/>
  <c r="E66" i="14" s="1"/>
  <c r="E66" i="20" l="1"/>
  <c r="D66" i="20" s="1"/>
  <c r="G65" i="18"/>
  <c r="E65" i="18"/>
  <c r="K65" i="18"/>
  <c r="G66" i="14"/>
  <c r="D66" i="14"/>
  <c r="J67" i="14" s="1"/>
  <c r="I67" i="14" s="1"/>
  <c r="B66" i="20" l="1"/>
  <c r="J67" i="20"/>
  <c r="D65" i="18"/>
  <c r="B66" i="14"/>
  <c r="L67" i="20" l="1"/>
  <c r="H67" i="20" s="1"/>
  <c r="I67" i="20"/>
  <c r="B65" i="18"/>
  <c r="J66" i="18"/>
  <c r="L67" i="14"/>
  <c r="H67" i="14" s="1"/>
  <c r="G67" i="20" l="1"/>
  <c r="E67" i="20"/>
  <c r="K67" i="20"/>
  <c r="L66" i="18"/>
  <c r="I66" i="18"/>
  <c r="G67" i="14"/>
  <c r="E67" i="14"/>
  <c r="K67" i="14"/>
  <c r="D67" i="20" l="1"/>
  <c r="K66" i="18"/>
  <c r="H66" i="18"/>
  <c r="D67" i="14"/>
  <c r="J68" i="14" s="1"/>
  <c r="I68" i="14" s="1"/>
  <c r="B67" i="20" l="1"/>
  <c r="J68" i="20"/>
  <c r="G66" i="18"/>
  <c r="E66" i="18"/>
  <c r="B67" i="14"/>
  <c r="I68" i="20" l="1"/>
  <c r="L68" i="20"/>
  <c r="H68" i="20" s="1"/>
  <c r="D66" i="18"/>
  <c r="L68" i="14"/>
  <c r="H68" i="14" s="1"/>
  <c r="G68" i="20" l="1"/>
  <c r="E68" i="20"/>
  <c r="K68" i="20"/>
  <c r="J67" i="18"/>
  <c r="B66" i="18"/>
  <c r="G68" i="14"/>
  <c r="E68" i="14"/>
  <c r="K68" i="14"/>
  <c r="D68" i="20" l="1"/>
  <c r="I67" i="18"/>
  <c r="L67" i="18"/>
  <c r="D68" i="14"/>
  <c r="J69" i="14" s="1"/>
  <c r="I69" i="14" s="1"/>
  <c r="J69" i="20" l="1"/>
  <c r="B68" i="20"/>
  <c r="K67" i="18"/>
  <c r="H67" i="18"/>
  <c r="B68" i="14"/>
  <c r="L69" i="20" l="1"/>
  <c r="I69" i="20"/>
  <c r="G67" i="18"/>
  <c r="E67" i="18"/>
  <c r="L69" i="14"/>
  <c r="H69" i="14" s="1"/>
  <c r="K69" i="20" l="1"/>
  <c r="H69" i="20"/>
  <c r="D67" i="18"/>
  <c r="G69" i="14"/>
  <c r="E69" i="14"/>
  <c r="K69" i="14"/>
  <c r="G69" i="20" l="1"/>
  <c r="E69" i="20"/>
  <c r="J68" i="18"/>
  <c r="B67" i="18"/>
  <c r="D69" i="14"/>
  <c r="J70" i="14" s="1"/>
  <c r="I70" i="14" s="1"/>
  <c r="D69" i="20" l="1"/>
  <c r="L68" i="18"/>
  <c r="H68" i="18" s="1"/>
  <c r="I68" i="18"/>
  <c r="B69" i="14"/>
  <c r="B69" i="20" l="1"/>
  <c r="J70" i="20"/>
  <c r="K68" i="18"/>
  <c r="G68" i="18"/>
  <c r="E68" i="18"/>
  <c r="L70" i="14"/>
  <c r="H70" i="14" s="1"/>
  <c r="L70" i="20" l="1"/>
  <c r="H70" i="20" s="1"/>
  <c r="I70" i="20"/>
  <c r="D68" i="18"/>
  <c r="G70" i="14"/>
  <c r="E70" i="14"/>
  <c r="K70" i="14"/>
  <c r="G70" i="20" l="1"/>
  <c r="E70" i="20"/>
  <c r="K70" i="20"/>
  <c r="B68" i="18"/>
  <c r="J69" i="18"/>
  <c r="D70" i="14"/>
  <c r="J71" i="14" s="1"/>
  <c r="I71" i="14" s="1"/>
  <c r="D70" i="20" l="1"/>
  <c r="L69" i="18"/>
  <c r="H69" i="18" s="1"/>
  <c r="I69" i="18"/>
  <c r="B70" i="14"/>
  <c r="J71" i="20" l="1"/>
  <c r="B70" i="20"/>
  <c r="G69" i="18"/>
  <c r="E69" i="18"/>
  <c r="K69" i="18"/>
  <c r="L71" i="14"/>
  <c r="H71" i="14" s="1"/>
  <c r="I71" i="20" l="1"/>
  <c r="L71" i="20"/>
  <c r="H71" i="20" s="1"/>
  <c r="D69" i="18"/>
  <c r="K71" i="14"/>
  <c r="G71" i="14"/>
  <c r="E71" i="14"/>
  <c r="K71" i="20" l="1"/>
  <c r="G71" i="20"/>
  <c r="E71" i="20"/>
  <c r="J70" i="18"/>
  <c r="B69" i="18"/>
  <c r="D71" i="14"/>
  <c r="J72" i="14" s="1"/>
  <c r="I72" i="14" s="1"/>
  <c r="D71" i="20" l="1"/>
  <c r="I70" i="18"/>
  <c r="L70" i="18"/>
  <c r="H70" i="18" s="1"/>
  <c r="B71" i="14"/>
  <c r="J72" i="20" l="1"/>
  <c r="B71" i="20"/>
  <c r="G70" i="18"/>
  <c r="E70" i="18"/>
  <c r="K70" i="18"/>
  <c r="L72" i="14"/>
  <c r="H72" i="14" s="1"/>
  <c r="L72" i="20" l="1"/>
  <c r="H72" i="20" s="1"/>
  <c r="I72" i="20"/>
  <c r="D70" i="18"/>
  <c r="K72" i="14"/>
  <c r="G72" i="14"/>
  <c r="E72" i="14"/>
  <c r="G72" i="20" l="1"/>
  <c r="E72" i="20"/>
  <c r="K72" i="20"/>
  <c r="B70" i="18"/>
  <c r="J71" i="18"/>
  <c r="D72" i="14"/>
  <c r="J73" i="14" s="1"/>
  <c r="I73" i="14" s="1"/>
  <c r="D72" i="20" l="1"/>
  <c r="L71" i="18"/>
  <c r="H71" i="18" s="1"/>
  <c r="I71" i="18"/>
  <c r="B72" i="14"/>
  <c r="B72" i="20" l="1"/>
  <c r="J73" i="20"/>
  <c r="G71" i="18"/>
  <c r="E71" i="18"/>
  <c r="K71" i="18"/>
  <c r="L73" i="14"/>
  <c r="H73" i="14" s="1"/>
  <c r="L73" i="20" l="1"/>
  <c r="H73" i="20" s="1"/>
  <c r="I73" i="20"/>
  <c r="D71" i="18"/>
  <c r="K73" i="14"/>
  <c r="G73" i="14"/>
  <c r="E73" i="14"/>
  <c r="G73" i="20" l="1"/>
  <c r="E73" i="20"/>
  <c r="K73" i="20"/>
  <c r="B71" i="18"/>
  <c r="J72" i="18"/>
  <c r="D73" i="14"/>
  <c r="J74" i="14" s="1"/>
  <c r="I74" i="14" s="1"/>
  <c r="D73" i="20" l="1"/>
  <c r="I72" i="18"/>
  <c r="L72" i="18"/>
  <c r="H72" i="18"/>
  <c r="B73" i="14"/>
  <c r="J74" i="20" l="1"/>
  <c r="B73" i="20"/>
  <c r="K72" i="18"/>
  <c r="G72" i="18"/>
  <c r="E72" i="18"/>
  <c r="L74" i="14"/>
  <c r="I74" i="20" l="1"/>
  <c r="L74" i="20"/>
  <c r="H74" i="20" s="1"/>
  <c r="D72" i="18"/>
  <c r="K74" i="14"/>
  <c r="H74" i="14"/>
  <c r="K74" i="20" l="1"/>
  <c r="G74" i="20"/>
  <c r="E74" i="20"/>
  <c r="J73" i="18"/>
  <c r="B72" i="18"/>
  <c r="E74" i="14"/>
  <c r="D74" i="14" s="1"/>
  <c r="J75" i="14" s="1"/>
  <c r="I75" i="14" s="1"/>
  <c r="G74" i="14"/>
  <c r="D74" i="20" l="1"/>
  <c r="L73" i="18"/>
  <c r="H73" i="18" s="1"/>
  <c r="I73" i="18"/>
  <c r="B74" i="14"/>
  <c r="B74" i="20" l="1"/>
  <c r="J75" i="20"/>
  <c r="G73" i="18"/>
  <c r="E73" i="18"/>
  <c r="K73" i="18"/>
  <c r="L75" i="14"/>
  <c r="L75" i="20" l="1"/>
  <c r="H75" i="20" s="1"/>
  <c r="I75" i="20"/>
  <c r="D73" i="18"/>
  <c r="K75" i="14"/>
  <c r="H75" i="14"/>
  <c r="G75" i="20" l="1"/>
  <c r="E75" i="20"/>
  <c r="K75" i="20"/>
  <c r="B73" i="18"/>
  <c r="J74" i="18"/>
  <c r="E75" i="14"/>
  <c r="D75" i="14" s="1"/>
  <c r="J76" i="14" s="1"/>
  <c r="I76" i="14" s="1"/>
  <c r="G75" i="14"/>
  <c r="D75" i="20" l="1"/>
  <c r="L74" i="18"/>
  <c r="H74" i="18" s="1"/>
  <c r="I74" i="18"/>
  <c r="B75" i="14"/>
  <c r="B75" i="20" l="1"/>
  <c r="J76" i="20"/>
  <c r="K74" i="18"/>
  <c r="G74" i="18"/>
  <c r="E74" i="18"/>
  <c r="L76" i="14"/>
  <c r="K76" i="14" s="1"/>
  <c r="I76" i="20" l="1"/>
  <c r="L76" i="20"/>
  <c r="H76" i="20" s="1"/>
  <c r="D74" i="18"/>
  <c r="H76" i="14"/>
  <c r="K76" i="20" l="1"/>
  <c r="G76" i="20"/>
  <c r="E76" i="20"/>
  <c r="J75" i="18"/>
  <c r="B74" i="18"/>
  <c r="E76" i="14"/>
  <c r="D76" i="14" s="1"/>
  <c r="J77" i="14" s="1"/>
  <c r="I77" i="14" s="1"/>
  <c r="G76" i="14"/>
  <c r="D76" i="20" l="1"/>
  <c r="I75" i="18"/>
  <c r="L75" i="18"/>
  <c r="B76" i="14"/>
  <c r="J77" i="20" l="1"/>
  <c r="B76" i="20"/>
  <c r="K75" i="18"/>
  <c r="H75" i="18"/>
  <c r="L77" i="14"/>
  <c r="L77" i="20" l="1"/>
  <c r="H77" i="20" s="1"/>
  <c r="I77" i="20"/>
  <c r="G75" i="18"/>
  <c r="E75" i="18"/>
  <c r="K77" i="14"/>
  <c r="H77" i="14"/>
  <c r="G77" i="20" l="1"/>
  <c r="E77" i="20"/>
  <c r="K77" i="20"/>
  <c r="D75" i="18"/>
  <c r="G77" i="14"/>
  <c r="E77" i="14"/>
  <c r="D77" i="20" l="1"/>
  <c r="J76" i="18"/>
  <c r="B75" i="18"/>
  <c r="D77" i="14"/>
  <c r="J78" i="14" s="1"/>
  <c r="I78" i="14" s="1"/>
  <c r="B77" i="20" l="1"/>
  <c r="J78" i="20"/>
  <c r="L76" i="18"/>
  <c r="H76" i="18" s="1"/>
  <c r="I76" i="18"/>
  <c r="B77" i="14"/>
  <c r="L78" i="20" l="1"/>
  <c r="H78" i="20" s="1"/>
  <c r="I78" i="20"/>
  <c r="G76" i="18"/>
  <c r="E76" i="18"/>
  <c r="K76" i="18"/>
  <c r="L78" i="14"/>
  <c r="G78" i="20" l="1"/>
  <c r="E78" i="20"/>
  <c r="K78" i="20"/>
  <c r="D76" i="18"/>
  <c r="K78" i="14"/>
  <c r="H78" i="14"/>
  <c r="D78" i="20" l="1"/>
  <c r="B76" i="18"/>
  <c r="J77" i="18"/>
  <c r="E78" i="14"/>
  <c r="D78" i="14" s="1"/>
  <c r="J79" i="14" s="1"/>
  <c r="I79" i="14" s="1"/>
  <c r="G78" i="14"/>
  <c r="J79" i="20" l="1"/>
  <c r="B78" i="20"/>
  <c r="L77" i="18"/>
  <c r="I77" i="18"/>
  <c r="H77" i="18"/>
  <c r="B78" i="14"/>
  <c r="L79" i="20" l="1"/>
  <c r="H79" i="20" s="1"/>
  <c r="I79" i="20"/>
  <c r="G77" i="18"/>
  <c r="E77" i="18"/>
  <c r="K77" i="18"/>
  <c r="L79" i="14"/>
  <c r="G79" i="20" l="1"/>
  <c r="E79" i="20"/>
  <c r="K79" i="20"/>
  <c r="D77" i="18"/>
  <c r="K79" i="14"/>
  <c r="H79" i="14"/>
  <c r="D79" i="20" l="1"/>
  <c r="J78" i="18"/>
  <c r="B77" i="18"/>
  <c r="E79" i="14"/>
  <c r="D79" i="14" s="1"/>
  <c r="J80" i="14" s="1"/>
  <c r="I80" i="14" s="1"/>
  <c r="G79" i="14"/>
  <c r="B79" i="20" l="1"/>
  <c r="J80" i="20"/>
  <c r="I78" i="18"/>
  <c r="L78" i="18"/>
  <c r="H78" i="18" s="1"/>
  <c r="B79" i="14"/>
  <c r="L80" i="20" l="1"/>
  <c r="H80" i="20" s="1"/>
  <c r="I80" i="20"/>
  <c r="G78" i="18"/>
  <c r="E78" i="18"/>
  <c r="K78" i="18"/>
  <c r="L80" i="14"/>
  <c r="G80" i="20" l="1"/>
  <c r="E80" i="20"/>
  <c r="K80" i="20"/>
  <c r="D78" i="18"/>
  <c r="K80" i="14"/>
  <c r="H80" i="14"/>
  <c r="D80" i="20" l="1"/>
  <c r="J79" i="18"/>
  <c r="B78" i="18"/>
  <c r="G80" i="14"/>
  <c r="E80" i="14"/>
  <c r="D80" i="14" s="1"/>
  <c r="J81" i="14" s="1"/>
  <c r="I81" i="14" s="1"/>
  <c r="J81" i="20" l="1"/>
  <c r="B80" i="20"/>
  <c r="L79" i="18"/>
  <c r="I79" i="18"/>
  <c r="B80" i="14"/>
  <c r="I81" i="20" l="1"/>
  <c r="L81" i="20"/>
  <c r="K81" i="20" s="1"/>
  <c r="K79" i="18"/>
  <c r="H79" i="18"/>
  <c r="G79" i="18" s="1"/>
  <c r="L81" i="14"/>
  <c r="K81" i="14" s="1"/>
  <c r="E79" i="18" l="1"/>
  <c r="H81" i="20"/>
  <c r="G81" i="20" s="1"/>
  <c r="D79" i="18"/>
  <c r="H81" i="14"/>
  <c r="E81" i="20" l="1"/>
  <c r="D81" i="20" s="1"/>
  <c r="B79" i="18"/>
  <c r="J80" i="18"/>
  <c r="E81" i="14"/>
  <c r="D81" i="14" s="1"/>
  <c r="J82" i="14" s="1"/>
  <c r="I82" i="14" s="1"/>
  <c r="G81" i="14"/>
  <c r="B81" i="20" l="1"/>
  <c r="J82" i="20"/>
  <c r="L80" i="18"/>
  <c r="I80" i="18"/>
  <c r="B81" i="14"/>
  <c r="L82" i="20" l="1"/>
  <c r="H82" i="20" s="1"/>
  <c r="I82" i="20"/>
  <c r="K80" i="18"/>
  <c r="H80" i="18"/>
  <c r="L82" i="14"/>
  <c r="H82" i="14" s="1"/>
  <c r="G82" i="20" l="1"/>
  <c r="E82" i="20"/>
  <c r="K82" i="20"/>
  <c r="G80" i="18"/>
  <c r="E80" i="18"/>
  <c r="K82" i="14"/>
  <c r="G82" i="14"/>
  <c r="E82" i="14"/>
  <c r="D82" i="20" l="1"/>
  <c r="D80" i="18"/>
  <c r="D82" i="14"/>
  <c r="J83" i="14" s="1"/>
  <c r="I83" i="14" s="1"/>
  <c r="J83" i="20" l="1"/>
  <c r="B82" i="20"/>
  <c r="J81" i="18"/>
  <c r="B80" i="18"/>
  <c r="B82" i="14"/>
  <c r="I83" i="20" l="1"/>
  <c r="L83" i="20"/>
  <c r="K83" i="20" s="1"/>
  <c r="I81" i="18"/>
  <c r="L81" i="18"/>
  <c r="H81" i="18" s="1"/>
  <c r="L83" i="14"/>
  <c r="K83" i="14" s="1"/>
  <c r="H83" i="20" l="1"/>
  <c r="G83" i="20"/>
  <c r="E83" i="20"/>
  <c r="G81" i="18"/>
  <c r="E81" i="18"/>
  <c r="K81" i="18"/>
  <c r="H83" i="14"/>
  <c r="D83" i="20" l="1"/>
  <c r="D81" i="18"/>
  <c r="G83" i="14"/>
  <c r="E83" i="14"/>
  <c r="D83" i="14" s="1"/>
  <c r="J84" i="14" s="1"/>
  <c r="I84" i="14" s="1"/>
  <c r="J84" i="20" l="1"/>
  <c r="B83" i="20"/>
  <c r="B81" i="18"/>
  <c r="J82" i="18"/>
  <c r="B83" i="14"/>
  <c r="L84" i="20" l="1"/>
  <c r="H84" i="20" s="1"/>
  <c r="I84" i="20"/>
  <c r="L82" i="18"/>
  <c r="H82" i="18" s="1"/>
  <c r="I82" i="18"/>
  <c r="L84" i="14"/>
  <c r="G84" i="20" l="1"/>
  <c r="E84" i="20"/>
  <c r="K84" i="20"/>
  <c r="G82" i="18"/>
  <c r="E82" i="18"/>
  <c r="K82" i="18"/>
  <c r="K84" i="14"/>
  <c r="H84" i="14"/>
  <c r="G84" i="14" s="1"/>
  <c r="D84" i="20" l="1"/>
  <c r="D82" i="18"/>
  <c r="E84" i="14"/>
  <c r="D84" i="14" s="1"/>
  <c r="J85" i="14" s="1"/>
  <c r="I85" i="14" s="1"/>
  <c r="B84" i="20" l="1"/>
  <c r="J85" i="20"/>
  <c r="B82" i="18"/>
  <c r="J83" i="18"/>
  <c r="B84" i="14"/>
  <c r="L85" i="20" l="1"/>
  <c r="H85" i="20" s="1"/>
  <c r="I85" i="20"/>
  <c r="I83" i="18"/>
  <c r="L83" i="18"/>
  <c r="L85" i="14"/>
  <c r="H85" i="14" s="1"/>
  <c r="K83" i="18" l="1"/>
  <c r="G85" i="20"/>
  <c r="E85" i="20"/>
  <c r="K85" i="20"/>
  <c r="H83" i="18"/>
  <c r="G83" i="18" s="1"/>
  <c r="K85" i="14"/>
  <c r="G85" i="14"/>
  <c r="E85" i="14"/>
  <c r="E83" i="18" l="1"/>
  <c r="D83" i="18" s="1"/>
  <c r="D85" i="20"/>
  <c r="D85" i="14"/>
  <c r="J86" i="14" s="1"/>
  <c r="I86" i="14" s="1"/>
  <c r="J86" i="20" l="1"/>
  <c r="B85" i="20"/>
  <c r="J84" i="18"/>
  <c r="B83" i="18"/>
  <c r="B85" i="14"/>
  <c r="I86" i="20" l="1"/>
  <c r="L86" i="20"/>
  <c r="H86" i="20"/>
  <c r="L84" i="18"/>
  <c r="I84" i="18"/>
  <c r="L86" i="14"/>
  <c r="K86" i="14" s="1"/>
  <c r="K86" i="20" l="1"/>
  <c r="G86" i="20"/>
  <c r="E86" i="20"/>
  <c r="K84" i="18"/>
  <c r="H84" i="18"/>
  <c r="H86" i="14"/>
  <c r="D86" i="20" l="1"/>
  <c r="G84" i="18"/>
  <c r="E84" i="18"/>
  <c r="G86" i="14"/>
  <c r="E86" i="14"/>
  <c r="D86" i="14" s="1"/>
  <c r="J87" i="14" s="1"/>
  <c r="I87" i="14" s="1"/>
  <c r="B86" i="20" l="1"/>
  <c r="J87" i="20"/>
  <c r="D84" i="18"/>
  <c r="B86" i="14"/>
  <c r="L87" i="20" l="1"/>
  <c r="H87" i="20" s="1"/>
  <c r="I87" i="20"/>
  <c r="B84" i="18"/>
  <c r="J85" i="18"/>
  <c r="L87" i="14"/>
  <c r="G87" i="20" l="1"/>
  <c r="E87" i="20"/>
  <c r="K87" i="20"/>
  <c r="L85" i="18"/>
  <c r="I85" i="18"/>
  <c r="H85" i="18"/>
  <c r="K87" i="14"/>
  <c r="H87" i="14"/>
  <c r="D87" i="20" l="1"/>
  <c r="G85" i="18"/>
  <c r="E85" i="18"/>
  <c r="K85" i="18"/>
  <c r="G87" i="14"/>
  <c r="E87" i="14"/>
  <c r="B87" i="20" l="1"/>
  <c r="J88" i="20"/>
  <c r="D85" i="18"/>
  <c r="D87" i="14"/>
  <c r="J88" i="14" s="1"/>
  <c r="I88" i="14" s="1"/>
  <c r="L88" i="20" l="1"/>
  <c r="I88" i="20"/>
  <c r="J86" i="18"/>
  <c r="B85" i="18"/>
  <c r="B87" i="14"/>
  <c r="K88" i="20" l="1"/>
  <c r="H88" i="20"/>
  <c r="I86" i="18"/>
  <c r="L86" i="18"/>
  <c r="L88" i="14"/>
  <c r="G88" i="20" l="1"/>
  <c r="E88" i="20"/>
  <c r="K86" i="18"/>
  <c r="H86" i="18"/>
  <c r="G86" i="18" s="1"/>
  <c r="K88" i="14"/>
  <c r="H88" i="14"/>
  <c r="E86" i="18" l="1"/>
  <c r="D86" i="18" s="1"/>
  <c r="D88" i="20"/>
  <c r="G88" i="14"/>
  <c r="E88" i="14"/>
  <c r="D88" i="14" s="1"/>
  <c r="J89" i="14" s="1"/>
  <c r="I89" i="14" s="1"/>
  <c r="J89" i="20" l="1"/>
  <c r="B88" i="20"/>
  <c r="J87" i="18"/>
  <c r="B86" i="18"/>
  <c r="B88" i="14"/>
  <c r="I89" i="20" l="1"/>
  <c r="L89" i="20"/>
  <c r="L87" i="18"/>
  <c r="I87" i="18"/>
  <c r="H87" i="18"/>
  <c r="L89" i="14"/>
  <c r="H89" i="14" s="1"/>
  <c r="K89" i="20" l="1"/>
  <c r="H89" i="20"/>
  <c r="G89" i="20" s="1"/>
  <c r="G87" i="18"/>
  <c r="E87" i="18"/>
  <c r="K87" i="18"/>
  <c r="K89" i="14"/>
  <c r="G89" i="14"/>
  <c r="E89" i="14"/>
  <c r="E89" i="20" l="1"/>
  <c r="D89" i="20" s="1"/>
  <c r="D87" i="18"/>
  <c r="D89" i="14"/>
  <c r="J90" i="14" s="1"/>
  <c r="I90" i="14" s="1"/>
  <c r="B89" i="20" l="1"/>
  <c r="J90" i="20"/>
  <c r="B87" i="18"/>
  <c r="J88" i="18"/>
  <c r="B89" i="14"/>
  <c r="L90" i="20" l="1"/>
  <c r="H90" i="20" s="1"/>
  <c r="I90" i="20"/>
  <c r="L88" i="18"/>
  <c r="H88" i="18" s="1"/>
  <c r="I88" i="18"/>
  <c r="L90" i="14"/>
  <c r="G90" i="20" l="1"/>
  <c r="E90" i="20"/>
  <c r="K90" i="20"/>
  <c r="G88" i="18"/>
  <c r="E88" i="18"/>
  <c r="K88" i="18"/>
  <c r="K90" i="14"/>
  <c r="H90" i="14"/>
  <c r="D90" i="20" l="1"/>
  <c r="D88" i="18"/>
  <c r="G90" i="14"/>
  <c r="E90" i="14"/>
  <c r="D90" i="14" s="1"/>
  <c r="J91" i="14" s="1"/>
  <c r="I91" i="14" s="1"/>
  <c r="J91" i="20" l="1"/>
  <c r="B90" i="20"/>
  <c r="J89" i="18"/>
  <c r="B88" i="18"/>
  <c r="B90" i="14"/>
  <c r="I91" i="20" l="1"/>
  <c r="L91" i="20"/>
  <c r="K91" i="20" s="1"/>
  <c r="I89" i="18"/>
  <c r="L89" i="18"/>
  <c r="H89" i="18" s="1"/>
  <c r="L91" i="14"/>
  <c r="H91" i="20" l="1"/>
  <c r="E91" i="20" s="1"/>
  <c r="K89" i="18"/>
  <c r="G89" i="18"/>
  <c r="E89" i="18"/>
  <c r="K91" i="14"/>
  <c r="H91" i="14"/>
  <c r="G91" i="14" s="1"/>
  <c r="G91" i="20" l="1"/>
  <c r="D91" i="20"/>
  <c r="D89" i="18"/>
  <c r="E91" i="14"/>
  <c r="D91" i="14" s="1"/>
  <c r="J92" i="14" s="1"/>
  <c r="I92" i="14" s="1"/>
  <c r="J92" i="20" l="1"/>
  <c r="B91" i="20"/>
  <c r="B89" i="18"/>
  <c r="J90" i="18"/>
  <c r="B91" i="14"/>
  <c r="L92" i="20" l="1"/>
  <c r="I92" i="20"/>
  <c r="L90" i="18"/>
  <c r="H90" i="18" s="1"/>
  <c r="I90" i="18"/>
  <c r="L92" i="14"/>
  <c r="H92" i="14" s="1"/>
  <c r="K92" i="20" l="1"/>
  <c r="H92" i="20"/>
  <c r="G90" i="18"/>
  <c r="E90" i="18"/>
  <c r="K90" i="18"/>
  <c r="K92" i="14"/>
  <c r="G92" i="14"/>
  <c r="E92" i="14"/>
  <c r="G92" i="20" l="1"/>
  <c r="E92" i="20"/>
  <c r="D90" i="18"/>
  <c r="D92" i="14"/>
  <c r="J93" i="14" s="1"/>
  <c r="I93" i="14" s="1"/>
  <c r="D92" i="20" l="1"/>
  <c r="B90" i="18"/>
  <c r="J91" i="18"/>
  <c r="B92" i="14"/>
  <c r="B92" i="20" l="1"/>
  <c r="J93" i="20"/>
  <c r="I91" i="18"/>
  <c r="L91" i="18"/>
  <c r="H91" i="18" s="1"/>
  <c r="L93" i="14"/>
  <c r="H93" i="14" s="1"/>
  <c r="I93" i="20" l="1"/>
  <c r="L93" i="20"/>
  <c r="H93" i="20"/>
  <c r="G91" i="18"/>
  <c r="E91" i="18"/>
  <c r="K91" i="18"/>
  <c r="K93" i="14"/>
  <c r="G93" i="14"/>
  <c r="E93" i="14"/>
  <c r="K93" i="20" l="1"/>
  <c r="G93" i="20"/>
  <c r="E93" i="20"/>
  <c r="D91" i="18"/>
  <c r="D93" i="14"/>
  <c r="J94" i="14" s="1"/>
  <c r="I94" i="14" s="1"/>
  <c r="D93" i="20" l="1"/>
  <c r="J92" i="18"/>
  <c r="B91" i="18"/>
  <c r="B93" i="14"/>
  <c r="J94" i="20" l="1"/>
  <c r="B93" i="20"/>
  <c r="L92" i="18"/>
  <c r="H92" i="18" s="1"/>
  <c r="I92" i="18"/>
  <c r="L94" i="14"/>
  <c r="K94" i="14" s="1"/>
  <c r="I94" i="20" l="1"/>
  <c r="L94" i="20"/>
  <c r="G92" i="18"/>
  <c r="E92" i="18"/>
  <c r="K92" i="18"/>
  <c r="H94" i="14"/>
  <c r="G94" i="14" s="1"/>
  <c r="K94" i="20" l="1"/>
  <c r="H94" i="20"/>
  <c r="G94" i="20" s="1"/>
  <c r="D92" i="18"/>
  <c r="E94" i="14"/>
  <c r="D94" i="14" s="1"/>
  <c r="J95" i="14" s="1"/>
  <c r="I95" i="14" s="1"/>
  <c r="E94" i="20" l="1"/>
  <c r="D94" i="20" s="1"/>
  <c r="B92" i="18"/>
  <c r="J93" i="18"/>
  <c r="B94" i="14"/>
  <c r="J95" i="20" l="1"/>
  <c r="B94" i="20"/>
  <c r="L93" i="18"/>
  <c r="I93" i="18"/>
  <c r="L95" i="14"/>
  <c r="L95" i="20" l="1"/>
  <c r="H95" i="20" s="1"/>
  <c r="I95" i="20"/>
  <c r="K93" i="18"/>
  <c r="H93" i="18"/>
  <c r="K95" i="14"/>
  <c r="H95" i="14"/>
  <c r="G95" i="20" l="1"/>
  <c r="E95" i="20"/>
  <c r="K95" i="20"/>
  <c r="G93" i="18"/>
  <c r="E93" i="18"/>
  <c r="G95" i="14"/>
  <c r="E95" i="14"/>
  <c r="D95" i="14" s="1"/>
  <c r="J96" i="14" s="1"/>
  <c r="I96" i="14" s="1"/>
  <c r="D95" i="20" l="1"/>
  <c r="D93" i="18"/>
  <c r="B95" i="14"/>
  <c r="B95" i="20" l="1"/>
  <c r="J96" i="20"/>
  <c r="J94" i="18"/>
  <c r="B93" i="18"/>
  <c r="L96" i="14"/>
  <c r="L96" i="20" l="1"/>
  <c r="H96" i="20" s="1"/>
  <c r="I96" i="20"/>
  <c r="I94" i="18"/>
  <c r="L94" i="18"/>
  <c r="H94" i="18" s="1"/>
  <c r="K96" i="14"/>
  <c r="H96" i="14"/>
  <c r="G96" i="20" l="1"/>
  <c r="E96" i="20"/>
  <c r="K96" i="20"/>
  <c r="G94" i="18"/>
  <c r="E94" i="18"/>
  <c r="K94" i="18"/>
  <c r="G96" i="14"/>
  <c r="E96" i="14"/>
  <c r="D96" i="20" l="1"/>
  <c r="D94" i="18"/>
  <c r="D96" i="14"/>
  <c r="J97" i="14" s="1"/>
  <c r="I97" i="14" s="1"/>
  <c r="J97" i="20" l="1"/>
  <c r="B96" i="20"/>
  <c r="J95" i="18"/>
  <c r="B94" i="18"/>
  <c r="B96" i="14"/>
  <c r="I97" i="20" l="1"/>
  <c r="L97" i="20"/>
  <c r="H97" i="20" s="1"/>
  <c r="L95" i="18"/>
  <c r="H95" i="18" s="1"/>
  <c r="I95" i="18"/>
  <c r="L97" i="14"/>
  <c r="K97" i="14" s="1"/>
  <c r="K97" i="20" l="1"/>
  <c r="G97" i="20"/>
  <c r="E97" i="20"/>
  <c r="G95" i="18"/>
  <c r="E95" i="18"/>
  <c r="K95" i="18"/>
  <c r="H97" i="14"/>
  <c r="D97" i="20" l="1"/>
  <c r="D95" i="18"/>
  <c r="G97" i="14"/>
  <c r="E97" i="14"/>
  <c r="D97" i="14" s="1"/>
  <c r="J98" i="14" s="1"/>
  <c r="I98" i="14" s="1"/>
  <c r="B97" i="20" l="1"/>
  <c r="J98" i="20"/>
  <c r="B95" i="18"/>
  <c r="J96" i="18"/>
  <c r="B97" i="14"/>
  <c r="L98" i="20" l="1"/>
  <c r="H98" i="20" s="1"/>
  <c r="I98" i="20"/>
  <c r="L96" i="18"/>
  <c r="H96" i="18" s="1"/>
  <c r="I96" i="18"/>
  <c r="L98" i="14"/>
  <c r="G98" i="20" l="1"/>
  <c r="E98" i="20"/>
  <c r="K98" i="20"/>
  <c r="G96" i="18"/>
  <c r="E96" i="18"/>
  <c r="K96" i="18"/>
  <c r="K98" i="14"/>
  <c r="H98" i="14"/>
  <c r="D98" i="20" l="1"/>
  <c r="D96" i="18"/>
  <c r="G98" i="14"/>
  <c r="E98" i="14"/>
  <c r="D98" i="14" s="1"/>
  <c r="J99" i="14" s="1"/>
  <c r="I99" i="14" s="1"/>
  <c r="J99" i="20" l="1"/>
  <c r="B98" i="20"/>
  <c r="J97" i="18"/>
  <c r="B96" i="18"/>
  <c r="B98" i="14"/>
  <c r="I99" i="20" l="1"/>
  <c r="L99" i="20"/>
  <c r="I97" i="18"/>
  <c r="L97" i="18"/>
  <c r="L99" i="14"/>
  <c r="K97" i="18" l="1"/>
  <c r="K99" i="20"/>
  <c r="H99" i="20"/>
  <c r="H97" i="18"/>
  <c r="G97" i="18" s="1"/>
  <c r="K99" i="14"/>
  <c r="H99" i="14"/>
  <c r="G99" i="14" s="1"/>
  <c r="G99" i="20" l="1"/>
  <c r="E99" i="20"/>
  <c r="E97" i="18"/>
  <c r="D97" i="18" s="1"/>
  <c r="E99" i="14"/>
  <c r="D99" i="14" s="1"/>
  <c r="J100" i="14" s="1"/>
  <c r="I100" i="14" s="1"/>
  <c r="D99" i="20" l="1"/>
  <c r="B97" i="18"/>
  <c r="J98" i="18"/>
  <c r="B99" i="14"/>
  <c r="J100" i="20" l="1"/>
  <c r="B99" i="20"/>
  <c r="L98" i="18"/>
  <c r="H98" i="18" s="1"/>
  <c r="I98" i="18"/>
  <c r="L100" i="14"/>
  <c r="H100" i="14" s="1"/>
  <c r="L100" i="20" l="1"/>
  <c r="H100" i="20" s="1"/>
  <c r="I100" i="20"/>
  <c r="G98" i="18"/>
  <c r="E98" i="18"/>
  <c r="K98" i="18"/>
  <c r="K100" i="14"/>
  <c r="G100" i="14"/>
  <c r="E100" i="14"/>
  <c r="G100" i="20" l="1"/>
  <c r="E100" i="20"/>
  <c r="K100" i="20"/>
  <c r="D98" i="18"/>
  <c r="D100" i="14"/>
  <c r="J101" i="14" s="1"/>
  <c r="I101" i="14" s="1"/>
  <c r="D100" i="20" l="1"/>
  <c r="B98" i="18"/>
  <c r="J99" i="18"/>
  <c r="B100" i="14"/>
  <c r="B100" i="20" l="1"/>
  <c r="J101" i="20"/>
  <c r="I99" i="18"/>
  <c r="L99" i="18"/>
  <c r="L101" i="14"/>
  <c r="K99" i="18" l="1"/>
  <c r="L101" i="20"/>
  <c r="H101" i="20" s="1"/>
  <c r="I101" i="20"/>
  <c r="H99" i="18"/>
  <c r="G99" i="18" s="1"/>
  <c r="K101" i="14"/>
  <c r="H101" i="14"/>
  <c r="G101" i="20" l="1"/>
  <c r="E101" i="20"/>
  <c r="K101" i="20"/>
  <c r="E99" i="18"/>
  <c r="D99" i="18" s="1"/>
  <c r="G101" i="14"/>
  <c r="E101" i="14"/>
  <c r="D101" i="20" l="1"/>
  <c r="J100" i="18"/>
  <c r="B99" i="18"/>
  <c r="D101" i="14"/>
  <c r="J102" i="14" s="1"/>
  <c r="I102" i="14" s="1"/>
  <c r="J102" i="20" l="1"/>
  <c r="B101" i="20"/>
  <c r="L100" i="18"/>
  <c r="I100" i="18"/>
  <c r="H100" i="18"/>
  <c r="B101" i="14"/>
  <c r="I102" i="20" l="1"/>
  <c r="L102" i="20"/>
  <c r="G100" i="18"/>
  <c r="E100" i="18"/>
  <c r="K100" i="18"/>
  <c r="L102" i="14"/>
  <c r="K102" i="14" s="1"/>
  <c r="K102" i="20" l="1"/>
  <c r="H102" i="20"/>
  <c r="D100" i="18"/>
  <c r="H102" i="14"/>
  <c r="G102" i="20" l="1"/>
  <c r="E102" i="20"/>
  <c r="B100" i="18"/>
  <c r="J101" i="18"/>
  <c r="G102" i="14"/>
  <c r="E102" i="14"/>
  <c r="D102" i="20" l="1"/>
  <c r="L101" i="18"/>
  <c r="H101" i="18" s="1"/>
  <c r="I101" i="18"/>
  <c r="D102" i="14"/>
  <c r="J103" i="14" s="1"/>
  <c r="I103" i="14" s="1"/>
  <c r="J103" i="20" l="1"/>
  <c r="B102" i="20"/>
  <c r="G101" i="18"/>
  <c r="E101" i="18"/>
  <c r="K101" i="18"/>
  <c r="B102" i="14"/>
  <c r="L103" i="20" l="1"/>
  <c r="H103" i="20" s="1"/>
  <c r="I103" i="20"/>
  <c r="D101" i="18"/>
  <c r="L103" i="14"/>
  <c r="G103" i="20" l="1"/>
  <c r="E103" i="20"/>
  <c r="K103" i="20"/>
  <c r="J102" i="18"/>
  <c r="B101" i="18"/>
  <c r="K103" i="14"/>
  <c r="H103" i="14"/>
  <c r="D103" i="20" l="1"/>
  <c r="I102" i="18"/>
  <c r="L102" i="18"/>
  <c r="G103" i="14"/>
  <c r="E103" i="14"/>
  <c r="B103" i="20" l="1"/>
  <c r="J104" i="20"/>
  <c r="K102" i="18"/>
  <c r="H102" i="18"/>
  <c r="D103" i="14"/>
  <c r="J104" i="14" s="1"/>
  <c r="I104" i="14" s="1"/>
  <c r="L104" i="20" l="1"/>
  <c r="H104" i="20" s="1"/>
  <c r="I104" i="20"/>
  <c r="G102" i="18"/>
  <c r="E102" i="18"/>
  <c r="B103" i="14"/>
  <c r="G104" i="20" l="1"/>
  <c r="E104" i="20"/>
  <c r="K104" i="20"/>
  <c r="D102" i="18"/>
  <c r="L104" i="14"/>
  <c r="D104" i="20" l="1"/>
  <c r="J103" i="18"/>
  <c r="B102" i="18"/>
  <c r="K104" i="14"/>
  <c r="H104" i="14"/>
  <c r="G104" i="14" s="1"/>
  <c r="J105" i="20" l="1"/>
  <c r="B104" i="20"/>
  <c r="L103" i="18"/>
  <c r="H103" i="18" s="1"/>
  <c r="I103" i="18"/>
  <c r="E104" i="14"/>
  <c r="D104" i="14" s="1"/>
  <c r="J105" i="14" s="1"/>
  <c r="I105" i="14" s="1"/>
  <c r="I105" i="20" l="1"/>
  <c r="L105" i="20"/>
  <c r="H105" i="20" s="1"/>
  <c r="G103" i="18"/>
  <c r="E103" i="18"/>
  <c r="K103" i="18"/>
  <c r="B104" i="14"/>
  <c r="K105" i="20" l="1"/>
  <c r="G105" i="20"/>
  <c r="E105" i="20"/>
  <c r="D103" i="18"/>
  <c r="L105" i="14"/>
  <c r="H105" i="14" s="1"/>
  <c r="D105" i="20" l="1"/>
  <c r="B103" i="18"/>
  <c r="J104" i="18"/>
  <c r="K105" i="14"/>
  <c r="G105" i="14"/>
  <c r="E105" i="14"/>
  <c r="B105" i="20" l="1"/>
  <c r="J106" i="20"/>
  <c r="L104" i="18"/>
  <c r="I104" i="18"/>
  <c r="H104" i="18"/>
  <c r="D105" i="14"/>
  <c r="L106" i="20" l="1"/>
  <c r="H106" i="20" s="1"/>
  <c r="I106" i="20"/>
  <c r="K104" i="18"/>
  <c r="G104" i="18"/>
  <c r="E104" i="18"/>
  <c r="J106" i="14"/>
  <c r="I106" i="14" s="1"/>
  <c r="B105" i="14"/>
  <c r="G106" i="20" l="1"/>
  <c r="E106" i="20"/>
  <c r="K106" i="20"/>
  <c r="D104" i="18"/>
  <c r="L106" i="14"/>
  <c r="H106" i="14" s="1"/>
  <c r="D106" i="20" l="1"/>
  <c r="J105" i="18"/>
  <c r="B104" i="18"/>
  <c r="K106" i="14"/>
  <c r="G106" i="14"/>
  <c r="E106" i="14"/>
  <c r="B106" i="20" l="1"/>
  <c r="J107" i="20"/>
  <c r="I105" i="18"/>
  <c r="L105" i="18"/>
  <c r="D106" i="14"/>
  <c r="K105" i="18" l="1"/>
  <c r="I107" i="20"/>
  <c r="L107" i="20"/>
  <c r="H105" i="18"/>
  <c r="G105" i="18"/>
  <c r="E105" i="18"/>
  <c r="B106" i="14"/>
  <c r="J107" i="14"/>
  <c r="K107" i="20" l="1"/>
  <c r="H107" i="20"/>
  <c r="E107" i="20" s="1"/>
  <c r="D105" i="18"/>
  <c r="I107" i="14"/>
  <c r="L107" i="14"/>
  <c r="K107" i="14" s="1"/>
  <c r="G107" i="20" l="1"/>
  <c r="D107" i="20"/>
  <c r="B105" i="18"/>
  <c r="J106" i="18"/>
  <c r="H107" i="14"/>
  <c r="G107" i="14" s="1"/>
  <c r="J108" i="20" l="1"/>
  <c r="B107" i="20"/>
  <c r="L106" i="18"/>
  <c r="I106" i="18"/>
  <c r="H106" i="18"/>
  <c r="E107" i="14"/>
  <c r="D107" i="14" s="1"/>
  <c r="L108" i="20" l="1"/>
  <c r="I108" i="20"/>
  <c r="G106" i="18"/>
  <c r="E106" i="18"/>
  <c r="K106" i="18"/>
  <c r="J108" i="14"/>
  <c r="B107" i="14"/>
  <c r="K108" i="20" l="1"/>
  <c r="H108" i="20"/>
  <c r="G108" i="20" s="1"/>
  <c r="D106" i="18"/>
  <c r="L108" i="14"/>
  <c r="I108" i="14"/>
  <c r="E108" i="20" l="1"/>
  <c r="D108" i="20" s="1"/>
  <c r="B106" i="18"/>
  <c r="J107" i="18"/>
  <c r="K108" i="14"/>
  <c r="H108" i="14"/>
  <c r="G108" i="14" s="1"/>
  <c r="B108" i="20" l="1"/>
  <c r="J109" i="20"/>
  <c r="I107" i="18"/>
  <c r="L107" i="18"/>
  <c r="K107" i="18" s="1"/>
  <c r="E108" i="14"/>
  <c r="D108" i="14" s="1"/>
  <c r="L109" i="20" l="1"/>
  <c r="I109" i="20"/>
  <c r="H107" i="18"/>
  <c r="G107" i="18" s="1"/>
  <c r="J109" i="14"/>
  <c r="B108" i="14"/>
  <c r="K109" i="20" l="1"/>
  <c r="H109" i="20"/>
  <c r="G109" i="20" s="1"/>
  <c r="E107" i="18"/>
  <c r="D107" i="18" s="1"/>
  <c r="L109" i="14"/>
  <c r="I109" i="14"/>
  <c r="E109" i="20" l="1"/>
  <c r="D109" i="20" s="1"/>
  <c r="J108" i="18"/>
  <c r="B107" i="18"/>
  <c r="K109" i="14"/>
  <c r="H109" i="14"/>
  <c r="G109" i="14" s="1"/>
  <c r="J110" i="20" l="1"/>
  <c r="B109" i="20"/>
  <c r="L108" i="18"/>
  <c r="I108" i="18"/>
  <c r="E109" i="14"/>
  <c r="D109" i="14" s="1"/>
  <c r="I110" i="20" l="1"/>
  <c r="L110" i="20"/>
  <c r="K110" i="20" s="1"/>
  <c r="K108" i="18"/>
  <c r="H108" i="18"/>
  <c r="G108" i="18" s="1"/>
  <c r="J110" i="14"/>
  <c r="B109" i="14"/>
  <c r="H110" i="20" l="1"/>
  <c r="G110" i="20" s="1"/>
  <c r="E108" i="18"/>
  <c r="D108" i="18" s="1"/>
  <c r="I110" i="14"/>
  <c r="L110" i="14"/>
  <c r="K110" i="14" s="1"/>
  <c r="E110" i="20" l="1"/>
  <c r="D110" i="20" s="1"/>
  <c r="B108" i="18"/>
  <c r="J109" i="18"/>
  <c r="H110" i="14"/>
  <c r="J111" i="20" l="1"/>
  <c r="B110" i="20"/>
  <c r="L109" i="18"/>
  <c r="I109" i="18"/>
  <c r="G110" i="14"/>
  <c r="E110" i="14"/>
  <c r="L111" i="20" l="1"/>
  <c r="I111" i="20"/>
  <c r="K109" i="18"/>
  <c r="H109" i="18"/>
  <c r="E109" i="18" s="1"/>
  <c r="D110" i="14"/>
  <c r="G109" i="18" l="1"/>
  <c r="K111" i="20"/>
  <c r="H111" i="20"/>
  <c r="G111" i="20" s="1"/>
  <c r="D109" i="18"/>
  <c r="B110" i="14"/>
  <c r="J111" i="14"/>
  <c r="E111" i="20" l="1"/>
  <c r="D111" i="20" s="1"/>
  <c r="J110" i="18"/>
  <c r="B109" i="18"/>
  <c r="I111" i="14"/>
  <c r="L111" i="14"/>
  <c r="K111" i="14" s="1"/>
  <c r="B111" i="20" l="1"/>
  <c r="J112" i="20"/>
  <c r="I110" i="18"/>
  <c r="L110" i="18"/>
  <c r="H111" i="14"/>
  <c r="G111" i="14" s="1"/>
  <c r="L112" i="20" l="1"/>
  <c r="H112" i="20" s="1"/>
  <c r="I112" i="20"/>
  <c r="K110" i="18"/>
  <c r="H110" i="18"/>
  <c r="E111" i="14"/>
  <c r="D111" i="14" s="1"/>
  <c r="K112" i="20" l="1"/>
  <c r="G112" i="20"/>
  <c r="E112" i="20"/>
  <c r="G110" i="18"/>
  <c r="E110" i="18"/>
  <c r="J112" i="14"/>
  <c r="B111" i="14"/>
  <c r="D112" i="20" l="1"/>
  <c r="D110" i="18"/>
  <c r="I112" i="14"/>
  <c r="L112" i="14"/>
  <c r="K112" i="14" s="1"/>
  <c r="J113" i="20" l="1"/>
  <c r="B112" i="20"/>
  <c r="J111" i="18"/>
  <c r="B110" i="18"/>
  <c r="H112" i="14"/>
  <c r="G112" i="14" s="1"/>
  <c r="I113" i="20" l="1"/>
  <c r="L113" i="20"/>
  <c r="L111" i="18"/>
  <c r="I111" i="18"/>
  <c r="H111" i="18"/>
  <c r="E112" i="14"/>
  <c r="D112" i="14" s="1"/>
  <c r="K113" i="20" l="1"/>
  <c r="H113" i="20"/>
  <c r="G113" i="20" s="1"/>
  <c r="E113" i="20"/>
  <c r="K111" i="18"/>
  <c r="G111" i="18"/>
  <c r="E111" i="18"/>
  <c r="B112" i="14"/>
  <c r="J113" i="14"/>
  <c r="D113" i="20" l="1"/>
  <c r="D111" i="18"/>
  <c r="I113" i="14"/>
  <c r="L113" i="14"/>
  <c r="K113" i="14" s="1"/>
  <c r="B113" i="20" l="1"/>
  <c r="J114" i="20"/>
  <c r="B111" i="18"/>
  <c r="J112" i="18"/>
  <c r="H113" i="14"/>
  <c r="G113" i="14" s="1"/>
  <c r="L114" i="20" l="1"/>
  <c r="H114" i="20" s="1"/>
  <c r="I114" i="20"/>
  <c r="L112" i="18"/>
  <c r="I112" i="18"/>
  <c r="E113" i="14"/>
  <c r="D113" i="14" s="1"/>
  <c r="K114" i="20" l="1"/>
  <c r="G114" i="20"/>
  <c r="E114" i="20"/>
  <c r="K112" i="18"/>
  <c r="H112" i="18"/>
  <c r="G112" i="18" s="1"/>
  <c r="B113" i="14"/>
  <c r="J114" i="14"/>
  <c r="D114" i="20" l="1"/>
  <c r="E112" i="18"/>
  <c r="D112" i="18" s="1"/>
  <c r="L114" i="14"/>
  <c r="I114" i="14"/>
  <c r="J115" i="20" l="1"/>
  <c r="B114" i="20"/>
  <c r="J113" i="18"/>
  <c r="B112" i="18"/>
  <c r="K114" i="14"/>
  <c r="H114" i="14"/>
  <c r="G114" i="14" s="1"/>
  <c r="I115" i="20" l="1"/>
  <c r="L115" i="20"/>
  <c r="K115" i="20" s="1"/>
  <c r="I113" i="18"/>
  <c r="L113" i="18"/>
  <c r="E114" i="14"/>
  <c r="D114" i="14" s="1"/>
  <c r="K113" i="18" l="1"/>
  <c r="H115" i="20"/>
  <c r="G115" i="20" s="1"/>
  <c r="H113" i="18"/>
  <c r="G113" i="18" s="1"/>
  <c r="B114" i="14"/>
  <c r="J115" i="14"/>
  <c r="E115" i="20" l="1"/>
  <c r="D115" i="20"/>
  <c r="E113" i="18"/>
  <c r="D113" i="18" s="1"/>
  <c r="I115" i="14"/>
  <c r="L115" i="14"/>
  <c r="K115" i="14" s="1"/>
  <c r="J116" i="20" l="1"/>
  <c r="B115" i="20"/>
  <c r="B113" i="18"/>
  <c r="J114" i="18"/>
  <c r="H115" i="14"/>
  <c r="G115" i="14" s="1"/>
  <c r="L116" i="20" l="1"/>
  <c r="I116" i="20"/>
  <c r="L114" i="18"/>
  <c r="I114" i="18"/>
  <c r="H114" i="18"/>
  <c r="E115" i="14"/>
  <c r="D115" i="14" s="1"/>
  <c r="K116" i="20" l="1"/>
  <c r="H116" i="20"/>
  <c r="K114" i="18"/>
  <c r="G114" i="18"/>
  <c r="E114" i="18"/>
  <c r="J116" i="14"/>
  <c r="B115" i="14"/>
  <c r="G116" i="20" l="1"/>
  <c r="E116" i="20"/>
  <c r="D114" i="18"/>
  <c r="I116" i="14"/>
  <c r="L116" i="14"/>
  <c r="K116" i="14" s="1"/>
  <c r="D116" i="20" l="1"/>
  <c r="B114" i="18"/>
  <c r="J115" i="18"/>
  <c r="H116" i="14"/>
  <c r="G116" i="14" s="1"/>
  <c r="B116" i="20" l="1"/>
  <c r="J117" i="20"/>
  <c r="I115" i="18"/>
  <c r="L115" i="18"/>
  <c r="K115" i="18" s="1"/>
  <c r="E116" i="14"/>
  <c r="D116" i="14" s="1"/>
  <c r="L117" i="20" l="1"/>
  <c r="I117" i="20"/>
  <c r="H117" i="20"/>
  <c r="H115" i="18"/>
  <c r="J117" i="14"/>
  <c r="B116" i="14"/>
  <c r="K117" i="20" l="1"/>
  <c r="G117" i="20"/>
  <c r="E117" i="20"/>
  <c r="G115" i="18"/>
  <c r="E115" i="18"/>
  <c r="L117" i="14"/>
  <c r="I117" i="14"/>
  <c r="H117" i="14"/>
  <c r="D117" i="20" l="1"/>
  <c r="D115" i="18"/>
  <c r="K117" i="14"/>
  <c r="G117" i="14"/>
  <c r="E117" i="14"/>
  <c r="J118" i="20" l="1"/>
  <c r="B117" i="20"/>
  <c r="J116" i="18"/>
  <c r="B115" i="18"/>
  <c r="D117" i="14"/>
  <c r="I118" i="20" l="1"/>
  <c r="L118" i="20"/>
  <c r="K118" i="20" s="1"/>
  <c r="L116" i="18"/>
  <c r="I116" i="18"/>
  <c r="J118" i="14"/>
  <c r="B117" i="14"/>
  <c r="H118" i="20" l="1"/>
  <c r="G118" i="20" s="1"/>
  <c r="K116" i="18"/>
  <c r="H116" i="18"/>
  <c r="G116" i="18" s="1"/>
  <c r="I118" i="14"/>
  <c r="L118" i="14"/>
  <c r="K118" i="14" s="1"/>
  <c r="E118" i="20" l="1"/>
  <c r="D118" i="20" s="1"/>
  <c r="E116" i="18"/>
  <c r="D116" i="18" s="1"/>
  <c r="H118" i="14"/>
  <c r="G118" i="14" s="1"/>
  <c r="J119" i="20" l="1"/>
  <c r="B118" i="20"/>
  <c r="B116" i="18"/>
  <c r="J117" i="18"/>
  <c r="E118" i="14"/>
  <c r="D118" i="14" s="1"/>
  <c r="L119" i="20" l="1"/>
  <c r="I119" i="20"/>
  <c r="L117" i="18"/>
  <c r="I117" i="18"/>
  <c r="H117" i="18"/>
  <c r="B118" i="14"/>
  <c r="J119" i="14"/>
  <c r="K119" i="20" l="1"/>
  <c r="H119" i="20"/>
  <c r="G119" i="20" s="1"/>
  <c r="K117" i="18"/>
  <c r="G117" i="18"/>
  <c r="E117" i="18"/>
  <c r="L119" i="14"/>
  <c r="H119" i="14" s="1"/>
  <c r="I119" i="14"/>
  <c r="E119" i="20" l="1"/>
  <c r="D119" i="20"/>
  <c r="D117" i="18"/>
  <c r="K119" i="14"/>
  <c r="G119" i="14"/>
  <c r="E119" i="14"/>
  <c r="B119" i="20" l="1"/>
  <c r="J120" i="20"/>
  <c r="J118" i="18"/>
  <c r="B117" i="18"/>
  <c r="D119" i="14"/>
  <c r="L120" i="20" l="1"/>
  <c r="I120" i="20"/>
  <c r="I118" i="18"/>
  <c r="L118" i="18"/>
  <c r="K118" i="18" s="1"/>
  <c r="J120" i="14"/>
  <c r="B119" i="14"/>
  <c r="K120" i="20" l="1"/>
  <c r="H120" i="20"/>
  <c r="H118" i="18"/>
  <c r="G118" i="18" s="1"/>
  <c r="L120" i="14"/>
  <c r="I120" i="14"/>
  <c r="G120" i="20" l="1"/>
  <c r="E120" i="20"/>
  <c r="E118" i="18"/>
  <c r="D118" i="18" s="1"/>
  <c r="K120" i="14"/>
  <c r="H120" i="14"/>
  <c r="G120" i="14" s="1"/>
  <c r="D120" i="20" l="1"/>
  <c r="J119" i="18"/>
  <c r="B118" i="18"/>
  <c r="E120" i="14"/>
  <c r="D120" i="14" s="1"/>
  <c r="J121" i="20" l="1"/>
  <c r="B120" i="20"/>
  <c r="L119" i="18"/>
  <c r="I119" i="18"/>
  <c r="B120" i="14"/>
  <c r="J121" i="14"/>
  <c r="I121" i="20" l="1"/>
  <c r="L121" i="20"/>
  <c r="K121" i="20" s="1"/>
  <c r="K119" i="18"/>
  <c r="H119" i="18"/>
  <c r="I121" i="14"/>
  <c r="L121" i="14"/>
  <c r="H121" i="20" l="1"/>
  <c r="G121" i="20" s="1"/>
  <c r="G119" i="18"/>
  <c r="E119" i="18"/>
  <c r="K121" i="14"/>
  <c r="H121" i="14"/>
  <c r="E121" i="20" l="1"/>
  <c r="D121" i="20" s="1"/>
  <c r="D119" i="18"/>
  <c r="G121" i="14"/>
  <c r="E121" i="14"/>
  <c r="B121" i="20" l="1"/>
  <c r="J122" i="20"/>
  <c r="B119" i="18"/>
  <c r="J120" i="18"/>
  <c r="D121" i="14"/>
  <c r="L122" i="20" l="1"/>
  <c r="I122" i="20"/>
  <c r="L120" i="18"/>
  <c r="I120" i="18"/>
  <c r="B121" i="14"/>
  <c r="J122" i="14"/>
  <c r="K122" i="20" l="1"/>
  <c r="H122" i="20"/>
  <c r="K120" i="18"/>
  <c r="H120" i="18"/>
  <c r="G120" i="18" s="1"/>
  <c r="L122" i="14"/>
  <c r="I122" i="14"/>
  <c r="G122" i="20" l="1"/>
  <c r="E122" i="20"/>
  <c r="E120" i="18"/>
  <c r="D120" i="18" s="1"/>
  <c r="K122" i="14"/>
  <c r="H122" i="14"/>
  <c r="D122" i="20" l="1"/>
  <c r="J121" i="18"/>
  <c r="B120" i="18"/>
  <c r="G122" i="14"/>
  <c r="E122" i="14"/>
  <c r="B122" i="20" l="1"/>
  <c r="J123" i="20"/>
  <c r="I121" i="18"/>
  <c r="L121" i="18"/>
  <c r="D122" i="14"/>
  <c r="K121" i="18" l="1"/>
  <c r="I123" i="20"/>
  <c r="L123" i="20"/>
  <c r="K123" i="20" s="1"/>
  <c r="H121" i="18"/>
  <c r="G121" i="18" s="1"/>
  <c r="B122" i="14"/>
  <c r="J123" i="14"/>
  <c r="H123" i="20" l="1"/>
  <c r="G123" i="20" s="1"/>
  <c r="E121" i="18"/>
  <c r="D121" i="18" s="1"/>
  <c r="I123" i="14"/>
  <c r="L123" i="14"/>
  <c r="K123" i="14" s="1"/>
  <c r="E123" i="20" l="1"/>
  <c r="D123" i="20" s="1"/>
  <c r="B121" i="18"/>
  <c r="J122" i="18"/>
  <c r="H123" i="14"/>
  <c r="J124" i="20" l="1"/>
  <c r="B123" i="20"/>
  <c r="L122" i="18"/>
  <c r="I122" i="18"/>
  <c r="H122" i="18"/>
  <c r="G123" i="14"/>
  <c r="E123" i="14"/>
  <c r="L124" i="20" l="1"/>
  <c r="I124" i="20"/>
  <c r="K122" i="18"/>
  <c r="G122" i="18"/>
  <c r="E122" i="18"/>
  <c r="D123" i="14"/>
  <c r="K124" i="20" l="1"/>
  <c r="H124" i="20"/>
  <c r="G124" i="20" s="1"/>
  <c r="D122" i="18"/>
  <c r="J124" i="14"/>
  <c r="B123" i="14"/>
  <c r="E124" i="20" l="1"/>
  <c r="D124" i="20" s="1"/>
  <c r="B122" i="18"/>
  <c r="J123" i="18"/>
  <c r="L124" i="14"/>
  <c r="I124" i="14"/>
  <c r="B124" i="20" l="1"/>
  <c r="J125" i="20"/>
  <c r="I123" i="18"/>
  <c r="L123" i="18"/>
  <c r="K123" i="18" s="1"/>
  <c r="K124" i="14"/>
  <c r="H124" i="14"/>
  <c r="G124" i="14" s="1"/>
  <c r="L125" i="20" l="1"/>
  <c r="I125" i="20"/>
  <c r="H123" i="18"/>
  <c r="G123" i="18" s="1"/>
  <c r="E124" i="14"/>
  <c r="D124" i="14" s="1"/>
  <c r="K125" i="20" l="1"/>
  <c r="H125" i="20"/>
  <c r="G125" i="20" s="1"/>
  <c r="E123" i="18"/>
  <c r="D123" i="18" s="1"/>
  <c r="J125" i="14"/>
  <c r="B124" i="14"/>
  <c r="E125" i="20" l="1"/>
  <c r="D125" i="20" s="1"/>
  <c r="J124" i="18"/>
  <c r="B123" i="18"/>
  <c r="L125" i="14"/>
  <c r="I125" i="14"/>
  <c r="J126" i="20" l="1"/>
  <c r="B125" i="20"/>
  <c r="L124" i="18"/>
  <c r="I124" i="18"/>
  <c r="K125" i="14"/>
  <c r="H125" i="14"/>
  <c r="G125" i="14" s="1"/>
  <c r="I126" i="20" l="1"/>
  <c r="L126" i="20"/>
  <c r="K124" i="18"/>
  <c r="H124" i="18"/>
  <c r="G124" i="18" s="1"/>
  <c r="E125" i="14"/>
  <c r="D125" i="14" s="1"/>
  <c r="E124" i="18" l="1"/>
  <c r="K126" i="20"/>
  <c r="H126" i="20"/>
  <c r="G126" i="20" s="1"/>
  <c r="D124" i="18"/>
  <c r="J126" i="14"/>
  <c r="B125" i="14"/>
  <c r="E126" i="20" l="1"/>
  <c r="D126" i="20" s="1"/>
  <c r="B124" i="18"/>
  <c r="J125" i="18"/>
  <c r="I126" i="14"/>
  <c r="L126" i="14"/>
  <c r="K126" i="14" s="1"/>
  <c r="J127" i="20" l="1"/>
  <c r="B126" i="20"/>
  <c r="L125" i="18"/>
  <c r="I125" i="18"/>
  <c r="H126" i="14"/>
  <c r="G126" i="14" s="1"/>
  <c r="L127" i="20" l="1"/>
  <c r="H127" i="20" s="1"/>
  <c r="I127" i="20"/>
  <c r="K125" i="18"/>
  <c r="H125" i="18"/>
  <c r="G125" i="18" s="1"/>
  <c r="E126" i="14"/>
  <c r="D126" i="14" s="1"/>
  <c r="K127" i="20" l="1"/>
  <c r="G127" i="20"/>
  <c r="E127" i="20"/>
  <c r="E125" i="18"/>
  <c r="D125" i="18" s="1"/>
  <c r="B126" i="14"/>
  <c r="J127" i="14"/>
  <c r="D127" i="20" l="1"/>
  <c r="J126" i="18"/>
  <c r="B125" i="18"/>
  <c r="L127" i="14"/>
  <c r="K127" i="14" s="1"/>
  <c r="I127" i="14"/>
  <c r="B127" i="20" l="1"/>
  <c r="J128" i="20"/>
  <c r="I126" i="18"/>
  <c r="L126" i="18"/>
  <c r="K126" i="18" s="1"/>
  <c r="H127" i="14"/>
  <c r="G127" i="14" s="1"/>
  <c r="L128" i="20" l="1"/>
  <c r="I128" i="20"/>
  <c r="H126" i="18"/>
  <c r="E127" i="14"/>
  <c r="D127" i="14" s="1"/>
  <c r="K128" i="20" l="1"/>
  <c r="H128" i="20"/>
  <c r="G126" i="18"/>
  <c r="E126" i="18"/>
  <c r="J128" i="14"/>
  <c r="B127" i="14"/>
  <c r="G128" i="20" l="1"/>
  <c r="E128" i="20"/>
  <c r="D126" i="18"/>
  <c r="L128" i="14"/>
  <c r="I128" i="14"/>
  <c r="D128" i="20" l="1"/>
  <c r="J127" i="18"/>
  <c r="B126" i="18"/>
  <c r="K128" i="14"/>
  <c r="H128" i="14"/>
  <c r="E128" i="14" s="1"/>
  <c r="J129" i="20" l="1"/>
  <c r="B128" i="20"/>
  <c r="L127" i="18"/>
  <c r="I127" i="18"/>
  <c r="G128" i="14"/>
  <c r="D128" i="14"/>
  <c r="I129" i="20" l="1"/>
  <c r="L129" i="20"/>
  <c r="K129" i="20" s="1"/>
  <c r="K127" i="18"/>
  <c r="H127" i="18"/>
  <c r="G127" i="18" s="1"/>
  <c r="E127" i="18"/>
  <c r="B128" i="14"/>
  <c r="J129" i="14"/>
  <c r="H129" i="20" l="1"/>
  <c r="G129" i="20" s="1"/>
  <c r="D127" i="18"/>
  <c r="I129" i="14"/>
  <c r="L129" i="14"/>
  <c r="K129" i="14" s="1"/>
  <c r="E129" i="20" l="1"/>
  <c r="D129" i="20" s="1"/>
  <c r="B127" i="18"/>
  <c r="J128" i="18"/>
  <c r="H129" i="14"/>
  <c r="G129" i="14" s="1"/>
  <c r="B129" i="20" l="1"/>
  <c r="J130" i="20"/>
  <c r="L128" i="18"/>
  <c r="I128" i="18"/>
  <c r="E129" i="14"/>
  <c r="D129" i="14" s="1"/>
  <c r="L130" i="20" l="1"/>
  <c r="I130" i="20"/>
  <c r="H130" i="20"/>
  <c r="K128" i="18"/>
  <c r="H128" i="18"/>
  <c r="G128" i="18" s="1"/>
  <c r="B129" i="14"/>
  <c r="J130" i="14"/>
  <c r="K130" i="20" l="1"/>
  <c r="R14" i="20" s="1"/>
  <c r="R16" i="20" s="1"/>
  <c r="G130" i="20"/>
  <c r="E130" i="20"/>
  <c r="D130" i="20" s="1"/>
  <c r="B130" i="20" s="1"/>
  <c r="R9" i="20" s="1"/>
  <c r="E128" i="18"/>
  <c r="D128" i="18" s="1"/>
  <c r="L130" i="14"/>
  <c r="I130" i="14"/>
  <c r="A126" i="20" l="1"/>
  <c r="A118" i="20"/>
  <c r="A110" i="20"/>
  <c r="A102" i="20"/>
  <c r="A94" i="20"/>
  <c r="A86" i="20"/>
  <c r="A129" i="20"/>
  <c r="A121" i="20"/>
  <c r="A113" i="20"/>
  <c r="A105" i="20"/>
  <c r="A97" i="20"/>
  <c r="A89" i="20"/>
  <c r="A81" i="20"/>
  <c r="A124" i="20"/>
  <c r="A116" i="20"/>
  <c r="A108" i="20"/>
  <c r="A100" i="20"/>
  <c r="A92" i="20"/>
  <c r="A84" i="20"/>
  <c r="A127" i="20"/>
  <c r="A119" i="20"/>
  <c r="A130" i="20"/>
  <c r="A122" i="20"/>
  <c r="A114" i="20"/>
  <c r="A106" i="20"/>
  <c r="A98" i="20"/>
  <c r="A90" i="20"/>
  <c r="A82" i="20"/>
  <c r="A125" i="20"/>
  <c r="A117" i="20"/>
  <c r="A109" i="20"/>
  <c r="A123" i="20"/>
  <c r="A107" i="20"/>
  <c r="A101" i="20"/>
  <c r="A85" i="20"/>
  <c r="A79" i="20"/>
  <c r="A71" i="20"/>
  <c r="A63" i="20"/>
  <c r="A55" i="20"/>
  <c r="A120" i="20"/>
  <c r="A96" i="20"/>
  <c r="A80" i="20"/>
  <c r="A74" i="20"/>
  <c r="A66" i="20"/>
  <c r="A58" i="20"/>
  <c r="A50" i="20"/>
  <c r="A115" i="20"/>
  <c r="A91" i="20"/>
  <c r="A77" i="20"/>
  <c r="A69" i="20"/>
  <c r="A61" i="20"/>
  <c r="A53" i="20"/>
  <c r="A103" i="20"/>
  <c r="A87" i="20"/>
  <c r="A72" i="20"/>
  <c r="A111" i="20"/>
  <c r="A93" i="20"/>
  <c r="A75" i="20"/>
  <c r="A67" i="20"/>
  <c r="A59" i="20"/>
  <c r="A51" i="20"/>
  <c r="A88" i="20"/>
  <c r="A78" i="20"/>
  <c r="A70" i="20"/>
  <c r="A62" i="20"/>
  <c r="A54" i="20"/>
  <c r="A104" i="20"/>
  <c r="A99" i="20"/>
  <c r="A60" i="20"/>
  <c r="A44" i="20"/>
  <c r="A36" i="20"/>
  <c r="A28" i="20"/>
  <c r="A20" i="20"/>
  <c r="A128" i="20"/>
  <c r="A47" i="20"/>
  <c r="A39" i="20"/>
  <c r="A31" i="20"/>
  <c r="A23" i="20"/>
  <c r="A17" i="20"/>
  <c r="A13" i="20"/>
  <c r="A83" i="20"/>
  <c r="A48" i="20"/>
  <c r="A42" i="20"/>
  <c r="A34" i="20"/>
  <c r="A26" i="20"/>
  <c r="A10" i="20"/>
  <c r="A76" i="20"/>
  <c r="A56" i="20"/>
  <c r="A45" i="20"/>
  <c r="A37" i="20"/>
  <c r="A29" i="20"/>
  <c r="A21" i="20"/>
  <c r="A18" i="20"/>
  <c r="A14" i="20"/>
  <c r="A73" i="20"/>
  <c r="A64" i="20"/>
  <c r="A40" i="20"/>
  <c r="A32" i="20"/>
  <c r="A24" i="20"/>
  <c r="A68" i="20"/>
  <c r="A49" i="20"/>
  <c r="A43" i="20"/>
  <c r="A35" i="20"/>
  <c r="A57" i="20"/>
  <c r="A46" i="20"/>
  <c r="A38" i="20"/>
  <c r="A30" i="20"/>
  <c r="A112" i="20"/>
  <c r="A11" i="20"/>
  <c r="A65" i="20"/>
  <c r="A22" i="20"/>
  <c r="A16" i="20"/>
  <c r="A41" i="20"/>
  <c r="R10" i="20"/>
  <c r="A19" i="20"/>
  <c r="A12" i="20"/>
  <c r="A52" i="20"/>
  <c r="A95" i="20"/>
  <c r="A27" i="20"/>
  <c r="A25" i="20"/>
  <c r="A15" i="20"/>
  <c r="A33" i="20"/>
  <c r="J129" i="18"/>
  <c r="B128" i="18"/>
  <c r="K130" i="14"/>
  <c r="R14" i="14" s="1"/>
  <c r="R16" i="14" s="1"/>
  <c r="H130" i="14"/>
  <c r="F111" i="20" l="1"/>
  <c r="M111" i="20" s="1"/>
  <c r="F72" i="20"/>
  <c r="M72" i="20" s="1"/>
  <c r="F115" i="20"/>
  <c r="M115" i="20" s="1"/>
  <c r="F55" i="20"/>
  <c r="M55" i="20" s="1"/>
  <c r="F109" i="20"/>
  <c r="M109" i="20" s="1"/>
  <c r="F122" i="20"/>
  <c r="M122" i="20" s="1"/>
  <c r="F116" i="20"/>
  <c r="M116" i="20" s="1"/>
  <c r="F129" i="20"/>
  <c r="M129" i="20" s="1"/>
  <c r="F25" i="20"/>
  <c r="M25" i="20" s="1"/>
  <c r="F64" i="20"/>
  <c r="M64" i="20" s="1"/>
  <c r="F91" i="20"/>
  <c r="M91" i="20" s="1"/>
  <c r="F121" i="20"/>
  <c r="M121" i="20" s="1"/>
  <c r="F27" i="20"/>
  <c r="M27" i="20" s="1"/>
  <c r="F22" i="20"/>
  <c r="M22" i="20" s="1"/>
  <c r="F35" i="20"/>
  <c r="M35" i="20" s="1"/>
  <c r="F73" i="20"/>
  <c r="M73" i="20" s="1"/>
  <c r="F76" i="20"/>
  <c r="M76" i="20"/>
  <c r="F17" i="20"/>
  <c r="M17" i="20" s="1"/>
  <c r="F36" i="20"/>
  <c r="M36" i="20" s="1"/>
  <c r="F78" i="20"/>
  <c r="M78" i="20" s="1"/>
  <c r="F95" i="20"/>
  <c r="M95" i="20" s="1"/>
  <c r="F65" i="20"/>
  <c r="M65" i="20" s="1"/>
  <c r="F43" i="20"/>
  <c r="M43" i="20" s="1"/>
  <c r="F14" i="20"/>
  <c r="M14" i="20" s="1"/>
  <c r="F23" i="20"/>
  <c r="M23" i="20" s="1"/>
  <c r="F44" i="20"/>
  <c r="M44" i="20" s="1"/>
  <c r="F88" i="20"/>
  <c r="M88" i="20" s="1"/>
  <c r="F87" i="20"/>
  <c r="M87" i="20" s="1"/>
  <c r="F50" i="20"/>
  <c r="M50" i="20" s="1"/>
  <c r="F63" i="20"/>
  <c r="M63" i="20" s="1"/>
  <c r="F117" i="20"/>
  <c r="M117" i="20" s="1"/>
  <c r="F130" i="20"/>
  <c r="M130" i="20" s="1"/>
  <c r="F124" i="20"/>
  <c r="M124" i="20" s="1"/>
  <c r="F86" i="20"/>
  <c r="M86" i="20" s="1"/>
  <c r="F70" i="20"/>
  <c r="M70" i="20" s="1"/>
  <c r="F60" i="20"/>
  <c r="M60" i="20" s="1"/>
  <c r="F58" i="20"/>
  <c r="M58" i="20" s="1"/>
  <c r="F71" i="20"/>
  <c r="M71" i="20" s="1"/>
  <c r="F125" i="20"/>
  <c r="M125" i="20" s="1"/>
  <c r="F119" i="20"/>
  <c r="M119" i="20" s="1"/>
  <c r="F81" i="20"/>
  <c r="M81" i="20" s="1"/>
  <c r="F94" i="20"/>
  <c r="M94" i="20" s="1"/>
  <c r="F56" i="20"/>
  <c r="M56" i="20" s="1"/>
  <c r="F123" i="20"/>
  <c r="M123" i="20" s="1"/>
  <c r="F52" i="20"/>
  <c r="M52" i="20" s="1"/>
  <c r="F31" i="20"/>
  <c r="M31" i="20" s="1"/>
  <c r="F112" i="20"/>
  <c r="M112" i="20" s="1"/>
  <c r="F68" i="20"/>
  <c r="M68" i="20" s="1"/>
  <c r="F21" i="20"/>
  <c r="M21" i="20" s="1"/>
  <c r="F34" i="20"/>
  <c r="M34" i="20" s="1"/>
  <c r="F39" i="20"/>
  <c r="M39" i="20" s="1"/>
  <c r="F99" i="20"/>
  <c r="M99" i="20" s="1"/>
  <c r="F59" i="20"/>
  <c r="M59" i="20" s="1"/>
  <c r="F53" i="20"/>
  <c r="M53" i="20" s="1"/>
  <c r="F66" i="20"/>
  <c r="M66" i="20" s="1"/>
  <c r="F79" i="20"/>
  <c r="M79" i="20" s="1"/>
  <c r="F82" i="20"/>
  <c r="M82" i="20" s="1"/>
  <c r="F127" i="20"/>
  <c r="M127" i="20" s="1"/>
  <c r="F89" i="20"/>
  <c r="M89" i="20" s="1"/>
  <c r="F102" i="20"/>
  <c r="M102" i="20" s="1"/>
  <c r="F16" i="20"/>
  <c r="M16" i="20" s="1"/>
  <c r="F13" i="20"/>
  <c r="M13" i="20" s="1"/>
  <c r="F114" i="20"/>
  <c r="M114" i="20" s="1"/>
  <c r="F47" i="20"/>
  <c r="M47" i="20" s="1"/>
  <c r="F104" i="20"/>
  <c r="M104" i="20" s="1"/>
  <c r="F67" i="20"/>
  <c r="M67" i="20" s="1"/>
  <c r="F61" i="20"/>
  <c r="M61" i="20" s="1"/>
  <c r="F74" i="20"/>
  <c r="M74" i="20" s="1"/>
  <c r="F85" i="20"/>
  <c r="M85" i="20" s="1"/>
  <c r="F90" i="20"/>
  <c r="M90" i="20" s="1"/>
  <c r="F84" i="20"/>
  <c r="M84" i="20" s="1"/>
  <c r="F97" i="20"/>
  <c r="M97" i="20" s="1"/>
  <c r="F110" i="20"/>
  <c r="M110" i="20" s="1"/>
  <c r="F28" i="20"/>
  <c r="M28" i="20" s="1"/>
  <c r="F108" i="20"/>
  <c r="M108" i="20" s="1"/>
  <c r="F11" i="20"/>
  <c r="M11" i="20" s="1"/>
  <c r="F18" i="20"/>
  <c r="M18" i="20" s="1"/>
  <c r="F26" i="20"/>
  <c r="M26" i="20" s="1"/>
  <c r="F103" i="20"/>
  <c r="M103" i="20" s="1"/>
  <c r="F12" i="20"/>
  <c r="M12" i="20"/>
  <c r="F19" i="20"/>
  <c r="M19" i="20" s="1"/>
  <c r="F30" i="20"/>
  <c r="M30" i="20"/>
  <c r="F29" i="20"/>
  <c r="M29" i="20" s="1"/>
  <c r="F38" i="20"/>
  <c r="M38" i="20" s="1"/>
  <c r="F32" i="20"/>
  <c r="M32" i="20" s="1"/>
  <c r="F37" i="20"/>
  <c r="M37" i="20" s="1"/>
  <c r="F48" i="20"/>
  <c r="M48" i="20" s="1"/>
  <c r="F128" i="20"/>
  <c r="M128" i="20" s="1"/>
  <c r="F54" i="20"/>
  <c r="M54" i="20" s="1"/>
  <c r="F75" i="20"/>
  <c r="M75" i="20" s="1"/>
  <c r="F69" i="20"/>
  <c r="M69" i="20" s="1"/>
  <c r="F80" i="20"/>
  <c r="M80" i="20" s="1"/>
  <c r="F101" i="20"/>
  <c r="M101" i="20" s="1"/>
  <c r="F98" i="20"/>
  <c r="M98" i="20" s="1"/>
  <c r="F92" i="20"/>
  <c r="M92" i="20" s="1"/>
  <c r="F105" i="20"/>
  <c r="M105" i="20" s="1"/>
  <c r="F118" i="20"/>
  <c r="M118" i="20" s="1"/>
  <c r="F57" i="20"/>
  <c r="M57" i="20" s="1"/>
  <c r="F120" i="20"/>
  <c r="M120" i="20" s="1"/>
  <c r="F49" i="20"/>
  <c r="M49" i="20" s="1"/>
  <c r="F51" i="20"/>
  <c r="M51" i="20" s="1"/>
  <c r="F24" i="20"/>
  <c r="M24" i="20" s="1"/>
  <c r="F42" i="20"/>
  <c r="M42" i="20" s="1"/>
  <c r="F33" i="20"/>
  <c r="M33" i="20"/>
  <c r="F15" i="20"/>
  <c r="M15" i="20" s="1"/>
  <c r="F41" i="20"/>
  <c r="M41" i="20" s="1"/>
  <c r="F46" i="20"/>
  <c r="M46" i="20" s="1"/>
  <c r="F40" i="20"/>
  <c r="M40" i="20" s="1"/>
  <c r="F45" i="20"/>
  <c r="M45" i="20" s="1"/>
  <c r="F83" i="20"/>
  <c r="M83" i="20" s="1"/>
  <c r="F20" i="20"/>
  <c r="M20" i="20"/>
  <c r="F62" i="20"/>
  <c r="M62" i="20" s="1"/>
  <c r="F93" i="20"/>
  <c r="M93" i="20" s="1"/>
  <c r="F77" i="20"/>
  <c r="M77" i="20" s="1"/>
  <c r="F96" i="20"/>
  <c r="M96" i="20" s="1"/>
  <c r="F107" i="20"/>
  <c r="M107" i="20" s="1"/>
  <c r="F106" i="20"/>
  <c r="M106" i="20" s="1"/>
  <c r="F100" i="20"/>
  <c r="M100" i="20" s="1"/>
  <c r="F113" i="20"/>
  <c r="M113" i="20" s="1"/>
  <c r="F126" i="20"/>
  <c r="M126" i="20" s="1"/>
  <c r="I129" i="18"/>
  <c r="L129" i="18"/>
  <c r="K129" i="18" s="1"/>
  <c r="G130" i="14"/>
  <c r="E130" i="14"/>
  <c r="D130" i="14" s="1"/>
  <c r="B130" i="14" s="1"/>
  <c r="R9" i="14" s="1"/>
  <c r="R17" i="20" l="1"/>
  <c r="H129" i="18"/>
  <c r="R10" i="14"/>
  <c r="A117" i="14"/>
  <c r="A124" i="14"/>
  <c r="A112" i="14"/>
  <c r="A110" i="14"/>
  <c r="A109" i="14"/>
  <c r="A126" i="14"/>
  <c r="A125" i="14"/>
  <c r="A113" i="14"/>
  <c r="A120" i="14"/>
  <c r="A118" i="14"/>
  <c r="A129" i="14"/>
  <c r="A121" i="14"/>
  <c r="A111" i="14"/>
  <c r="A122" i="14"/>
  <c r="A119" i="14"/>
  <c r="A130" i="14"/>
  <c r="A116" i="14"/>
  <c r="A128" i="14"/>
  <c r="A114" i="14"/>
  <c r="A123" i="14"/>
  <c r="A107" i="14"/>
  <c r="A127" i="14"/>
  <c r="A115" i="14"/>
  <c r="A108" i="14"/>
  <c r="A53" i="14"/>
  <c r="F53" i="14" s="1"/>
  <c r="M53" i="14" s="1"/>
  <c r="A87" i="14"/>
  <c r="F87" i="14" s="1"/>
  <c r="M87" i="14" s="1"/>
  <c r="A64" i="14"/>
  <c r="F64" i="14" s="1"/>
  <c r="M64" i="14" s="1"/>
  <c r="A99" i="14"/>
  <c r="F99" i="14" s="1"/>
  <c r="M99" i="14" s="1"/>
  <c r="A65" i="14"/>
  <c r="F65" i="14" s="1"/>
  <c r="M65" i="14" s="1"/>
  <c r="A60" i="14"/>
  <c r="F60" i="14" s="1"/>
  <c r="M60" i="14" s="1"/>
  <c r="A39" i="14"/>
  <c r="F39" i="14" s="1"/>
  <c r="M39" i="14" s="1"/>
  <c r="A17" i="14"/>
  <c r="F17" i="14" s="1"/>
  <c r="M17" i="14" s="1"/>
  <c r="A49" i="14"/>
  <c r="F49" i="14" s="1"/>
  <c r="M49" i="14" s="1"/>
  <c r="A73" i="14"/>
  <c r="F73" i="14" s="1"/>
  <c r="M73" i="14" s="1"/>
  <c r="A92" i="14"/>
  <c r="F92" i="14" s="1"/>
  <c r="M92" i="14" s="1"/>
  <c r="A51" i="14"/>
  <c r="F51" i="14" s="1"/>
  <c r="M51" i="14" s="1"/>
  <c r="A63" i="14"/>
  <c r="F63" i="14" s="1"/>
  <c r="M63" i="14" s="1"/>
  <c r="A106" i="14"/>
  <c r="F106" i="14" s="1"/>
  <c r="M106" i="14" s="1"/>
  <c r="A48" i="14"/>
  <c r="F48" i="14" s="1"/>
  <c r="M48" i="14" s="1"/>
  <c r="A30" i="14"/>
  <c r="F30" i="14" s="1"/>
  <c r="M30" i="14" s="1"/>
  <c r="A13" i="14"/>
  <c r="F13" i="14" s="1"/>
  <c r="M13" i="14" s="1"/>
  <c r="A23" i="14"/>
  <c r="F23" i="14" s="1"/>
  <c r="M23" i="14" s="1"/>
  <c r="A96" i="14"/>
  <c r="F96" i="14" s="1"/>
  <c r="M96" i="14" s="1"/>
  <c r="A36" i="14"/>
  <c r="F36" i="14" s="1"/>
  <c r="M36" i="14" s="1"/>
  <c r="A45" i="14"/>
  <c r="F45" i="14" s="1"/>
  <c r="M45" i="14" s="1"/>
  <c r="A102" i="14"/>
  <c r="F102" i="14" s="1"/>
  <c r="M102" i="14" s="1"/>
  <c r="A62" i="14"/>
  <c r="F62" i="14" s="1"/>
  <c r="M62" i="14" s="1"/>
  <c r="A84" i="14"/>
  <c r="F84" i="14" s="1"/>
  <c r="M84" i="14" s="1"/>
  <c r="A21" i="14"/>
  <c r="F21" i="14" s="1"/>
  <c r="M21" i="14" s="1"/>
  <c r="A28" i="14"/>
  <c r="F28" i="14" s="1"/>
  <c r="M28" i="14" s="1"/>
  <c r="A93" i="14"/>
  <c r="F93" i="14" s="1"/>
  <c r="M93" i="14" s="1"/>
  <c r="A75" i="14"/>
  <c r="F75" i="14" s="1"/>
  <c r="M75" i="14" s="1"/>
  <c r="A43" i="14"/>
  <c r="F43" i="14" s="1"/>
  <c r="M43" i="14" s="1"/>
  <c r="A54" i="14"/>
  <c r="F54" i="14" s="1"/>
  <c r="M54" i="14" s="1"/>
  <c r="A47" i="14"/>
  <c r="F47" i="14" s="1"/>
  <c r="M47" i="14" s="1"/>
  <c r="A40" i="14"/>
  <c r="F40" i="14" s="1"/>
  <c r="M40" i="14" s="1"/>
  <c r="A50" i="14"/>
  <c r="F50" i="14" s="1"/>
  <c r="M50" i="14" s="1"/>
  <c r="A10" i="14"/>
  <c r="A18" i="14"/>
  <c r="F18" i="14" s="1"/>
  <c r="M18" i="14" s="1"/>
  <c r="A89" i="14"/>
  <c r="F89" i="14" s="1"/>
  <c r="M89" i="14" s="1"/>
  <c r="A32" i="14"/>
  <c r="F32" i="14" s="1"/>
  <c r="M32" i="14" s="1"/>
  <c r="A74" i="14"/>
  <c r="F74" i="14" s="1"/>
  <c r="M74" i="14" s="1"/>
  <c r="A15" i="14"/>
  <c r="F15" i="14" s="1"/>
  <c r="M15" i="14" s="1"/>
  <c r="A20" i="14"/>
  <c r="F20" i="14" s="1"/>
  <c r="M20" i="14" s="1"/>
  <c r="A29" i="14"/>
  <c r="F29" i="14" s="1"/>
  <c r="M29" i="14" s="1"/>
  <c r="A78" i="14"/>
  <c r="F78" i="14" s="1"/>
  <c r="M78" i="14" s="1"/>
  <c r="A104" i="14"/>
  <c r="F104" i="14" s="1"/>
  <c r="M104" i="14" s="1"/>
  <c r="A14" i="14"/>
  <c r="F14" i="14" s="1"/>
  <c r="M14" i="14" s="1"/>
  <c r="A88" i="14"/>
  <c r="F88" i="14" s="1"/>
  <c r="M88" i="14" s="1"/>
  <c r="A58" i="14"/>
  <c r="F58" i="14" s="1"/>
  <c r="M58" i="14" s="1"/>
  <c r="A38" i="14"/>
  <c r="F38" i="14" s="1"/>
  <c r="M38" i="14" s="1"/>
  <c r="A27" i="14"/>
  <c r="F27" i="14" s="1"/>
  <c r="M27" i="14" s="1"/>
  <c r="A26" i="14"/>
  <c r="F26" i="14" s="1"/>
  <c r="M26" i="14" s="1"/>
  <c r="A71" i="14"/>
  <c r="F71" i="14" s="1"/>
  <c r="M71" i="14" s="1"/>
  <c r="A97" i="14"/>
  <c r="F97" i="14" s="1"/>
  <c r="M97" i="14" s="1"/>
  <c r="A35" i="14"/>
  <c r="F35" i="14" s="1"/>
  <c r="M35" i="14" s="1"/>
  <c r="A85" i="14"/>
  <c r="F85" i="14" s="1"/>
  <c r="M85" i="14" s="1"/>
  <c r="A46" i="14"/>
  <c r="F46" i="14" s="1"/>
  <c r="M46" i="14" s="1"/>
  <c r="A34" i="14"/>
  <c r="F34" i="14" s="1"/>
  <c r="M34" i="14" s="1"/>
  <c r="A33" i="14"/>
  <c r="F33" i="14" s="1"/>
  <c r="M33" i="14" s="1"/>
  <c r="A31" i="14"/>
  <c r="F31" i="14" s="1"/>
  <c r="M31" i="14" s="1"/>
  <c r="A41" i="14"/>
  <c r="F41" i="14" s="1"/>
  <c r="M41" i="14" s="1"/>
  <c r="A22" i="14"/>
  <c r="F22" i="14" s="1"/>
  <c r="M22" i="14" s="1"/>
  <c r="A86" i="14"/>
  <c r="F86" i="14" s="1"/>
  <c r="M86" i="14" s="1"/>
  <c r="A81" i="14"/>
  <c r="F81" i="14" s="1"/>
  <c r="M81" i="14" s="1"/>
  <c r="A98" i="14"/>
  <c r="F98" i="14" s="1"/>
  <c r="M98" i="14" s="1"/>
  <c r="A67" i="14"/>
  <c r="F67" i="14" s="1"/>
  <c r="M67" i="14" s="1"/>
  <c r="A77" i="14"/>
  <c r="F77" i="14" s="1"/>
  <c r="M77" i="14" s="1"/>
  <c r="A105" i="14"/>
  <c r="F105" i="14" s="1"/>
  <c r="M105" i="14" s="1"/>
  <c r="A66" i="14"/>
  <c r="F66" i="14" s="1"/>
  <c r="M66" i="14" s="1"/>
  <c r="A19" i="14"/>
  <c r="F19" i="14" s="1"/>
  <c r="M19" i="14" s="1"/>
  <c r="A72" i="14"/>
  <c r="F72" i="14" s="1"/>
  <c r="M72" i="14" s="1"/>
  <c r="A59" i="14"/>
  <c r="F59" i="14" s="1"/>
  <c r="M59" i="14" s="1"/>
  <c r="A95" i="14"/>
  <c r="F95" i="14" s="1"/>
  <c r="M95" i="14" s="1"/>
  <c r="A42" i="14"/>
  <c r="F42" i="14" s="1"/>
  <c r="M42" i="14" s="1"/>
  <c r="A70" i="14"/>
  <c r="F70" i="14" s="1"/>
  <c r="M70" i="14" s="1"/>
  <c r="A61" i="14"/>
  <c r="F61" i="14" s="1"/>
  <c r="M61" i="14" s="1"/>
  <c r="A101" i="14"/>
  <c r="F101" i="14" s="1"/>
  <c r="M101" i="14" s="1"/>
  <c r="A16" i="14"/>
  <c r="F16" i="14" s="1"/>
  <c r="M16" i="14" s="1"/>
  <c r="A44" i="14"/>
  <c r="F44" i="14" s="1"/>
  <c r="M44" i="14" s="1"/>
  <c r="A94" i="14"/>
  <c r="F94" i="14" s="1"/>
  <c r="M94" i="14" s="1"/>
  <c r="A56" i="14"/>
  <c r="F56" i="14" s="1"/>
  <c r="M56" i="14" s="1"/>
  <c r="A52" i="14"/>
  <c r="F52" i="14" s="1"/>
  <c r="M52" i="14" s="1"/>
  <c r="A80" i="14"/>
  <c r="F80" i="14" s="1"/>
  <c r="M80" i="14" s="1"/>
  <c r="A37" i="14"/>
  <c r="F37" i="14" s="1"/>
  <c r="M37" i="14" s="1"/>
  <c r="A68" i="14"/>
  <c r="F68" i="14" s="1"/>
  <c r="M68" i="14" s="1"/>
  <c r="A103" i="14"/>
  <c r="F103" i="14" s="1"/>
  <c r="M103" i="14" s="1"/>
  <c r="A79" i="14"/>
  <c r="F79" i="14" s="1"/>
  <c r="M79" i="14" s="1"/>
  <c r="A83" i="14"/>
  <c r="F83" i="14" s="1"/>
  <c r="M83" i="14" s="1"/>
  <c r="A76" i="14"/>
  <c r="F76" i="14" s="1"/>
  <c r="M76" i="14" s="1"/>
  <c r="A11" i="14"/>
  <c r="F11" i="14" s="1"/>
  <c r="M11" i="14" s="1"/>
  <c r="A12" i="14"/>
  <c r="F12" i="14" s="1"/>
  <c r="M12" i="14" s="1"/>
  <c r="A90" i="14"/>
  <c r="F90" i="14" s="1"/>
  <c r="M90" i="14" s="1"/>
  <c r="A25" i="14"/>
  <c r="F25" i="14" s="1"/>
  <c r="M25" i="14" s="1"/>
  <c r="A91" i="14"/>
  <c r="F91" i="14" s="1"/>
  <c r="M91" i="14" s="1"/>
  <c r="A82" i="14"/>
  <c r="F82" i="14" s="1"/>
  <c r="M82" i="14" s="1"/>
  <c r="A100" i="14"/>
  <c r="F100" i="14" s="1"/>
  <c r="M100" i="14" s="1"/>
  <c r="A57" i="14"/>
  <c r="F57" i="14" s="1"/>
  <c r="M57" i="14" s="1"/>
  <c r="A24" i="14"/>
  <c r="F24" i="14" s="1"/>
  <c r="M24" i="14" s="1"/>
  <c r="A55" i="14"/>
  <c r="F55" i="14" s="1"/>
  <c r="M55" i="14" s="1"/>
  <c r="A69" i="14"/>
  <c r="F69" i="14" s="1"/>
  <c r="M69" i="14" s="1"/>
  <c r="R11" i="20" l="1"/>
  <c r="R13" i="20" s="1"/>
  <c r="R18" i="20"/>
  <c r="G129" i="18"/>
  <c r="E129" i="18"/>
  <c r="F116" i="14"/>
  <c r="M116" i="14" s="1"/>
  <c r="F120" i="14"/>
  <c r="M120" i="14" s="1"/>
  <c r="F130" i="14"/>
  <c r="M130" i="14" s="1"/>
  <c r="F113" i="14"/>
  <c r="M113" i="14" s="1"/>
  <c r="F115" i="14"/>
  <c r="M115" i="14" s="1"/>
  <c r="F119" i="14"/>
  <c r="M119" i="14" s="1"/>
  <c r="F125" i="14"/>
  <c r="M125" i="14" s="1"/>
  <c r="F127" i="14"/>
  <c r="M127" i="14" s="1"/>
  <c r="F122" i="14"/>
  <c r="M122" i="14" s="1"/>
  <c r="F126" i="14"/>
  <c r="M126" i="14" s="1"/>
  <c r="F107" i="14"/>
  <c r="M107" i="14" s="1"/>
  <c r="F111" i="14"/>
  <c r="M111" i="14" s="1"/>
  <c r="F109" i="14"/>
  <c r="M109" i="14" s="1"/>
  <c r="F123" i="14"/>
  <c r="M123" i="14" s="1"/>
  <c r="F121" i="14"/>
  <c r="M121" i="14" s="1"/>
  <c r="F110" i="14"/>
  <c r="M110" i="14" s="1"/>
  <c r="F114" i="14"/>
  <c r="M114" i="14" s="1"/>
  <c r="F129" i="14"/>
  <c r="M129" i="14" s="1"/>
  <c r="F112" i="14"/>
  <c r="M112" i="14" s="1"/>
  <c r="F128" i="14"/>
  <c r="M128" i="14" s="1"/>
  <c r="F118" i="14"/>
  <c r="M118" i="14" s="1"/>
  <c r="F124" i="14"/>
  <c r="M124" i="14" s="1"/>
  <c r="F117" i="14"/>
  <c r="M117" i="14" s="1"/>
  <c r="F108" i="14"/>
  <c r="M108" i="14" s="1"/>
  <c r="D129" i="18" l="1"/>
  <c r="R17" i="14"/>
  <c r="B129" i="18" l="1"/>
  <c r="J130" i="18"/>
  <c r="R11" i="14"/>
  <c r="R13" i="14" s="1"/>
  <c r="R18" i="14"/>
  <c r="L130" i="18" l="1"/>
  <c r="I130" i="18"/>
  <c r="K130" i="18" l="1"/>
  <c r="R14" i="18" s="1"/>
  <c r="R16" i="18" s="1"/>
  <c r="H130" i="18"/>
  <c r="G130" i="18" s="1"/>
  <c r="E130" i="18" l="1"/>
  <c r="D130" i="18" s="1"/>
  <c r="B130" i="18" s="1"/>
  <c r="R9" i="18" s="1"/>
  <c r="A126" i="18" s="1"/>
  <c r="A23" i="18" l="1"/>
  <c r="A22" i="18"/>
  <c r="A42" i="18"/>
  <c r="A53" i="18"/>
  <c r="A52" i="18"/>
  <c r="A78" i="18"/>
  <c r="F78" i="18" s="1"/>
  <c r="M78" i="18" s="1"/>
  <c r="A103" i="18"/>
  <c r="F103" i="18" s="1"/>
  <c r="M103" i="18" s="1"/>
  <c r="A31" i="18"/>
  <c r="A30" i="18"/>
  <c r="A64" i="18"/>
  <c r="A80" i="18"/>
  <c r="A60" i="18"/>
  <c r="A67" i="18"/>
  <c r="F67" i="18" s="1"/>
  <c r="M67" i="18" s="1"/>
  <c r="A111" i="18"/>
  <c r="F111" i="18" s="1"/>
  <c r="M111" i="18" s="1"/>
  <c r="A39" i="18"/>
  <c r="F39" i="18" s="1"/>
  <c r="A15" i="18"/>
  <c r="F15" i="18" s="1"/>
  <c r="A99" i="18"/>
  <c r="A109" i="18"/>
  <c r="A68" i="18"/>
  <c r="A75" i="18"/>
  <c r="A108" i="18"/>
  <c r="F108" i="18" s="1"/>
  <c r="M108" i="18" s="1"/>
  <c r="A36" i="18"/>
  <c r="F36" i="18" s="1"/>
  <c r="M36" i="18" s="1"/>
  <c r="A50" i="18"/>
  <c r="F50" i="18" s="1"/>
  <c r="M50" i="18" s="1"/>
  <c r="A19" i="18"/>
  <c r="F19" i="18" s="1"/>
  <c r="A14" i="18"/>
  <c r="A47" i="18"/>
  <c r="A49" i="18"/>
  <c r="A82" i="18"/>
  <c r="A116" i="18"/>
  <c r="F116" i="18" s="1"/>
  <c r="M116" i="18" s="1"/>
  <c r="A28" i="18"/>
  <c r="F28" i="18" s="1"/>
  <c r="A12" i="18"/>
  <c r="F12" i="18" s="1"/>
  <c r="A27" i="18"/>
  <c r="F27" i="18" s="1"/>
  <c r="A37" i="18"/>
  <c r="A55" i="18"/>
  <c r="A57" i="18"/>
  <c r="A128" i="18"/>
  <c r="F128" i="18" s="1"/>
  <c r="M128" i="18" s="1"/>
  <c r="A124" i="18"/>
  <c r="F124" i="18" s="1"/>
  <c r="M124" i="18" s="1"/>
  <c r="A48" i="18"/>
  <c r="F48" i="18" s="1"/>
  <c r="M48" i="18" s="1"/>
  <c r="A41" i="18"/>
  <c r="F41" i="18" s="1"/>
  <c r="A35" i="18"/>
  <c r="F35" i="18" s="1"/>
  <c r="M35" i="18" s="1"/>
  <c r="A74" i="18"/>
  <c r="A63" i="18"/>
  <c r="A65" i="18"/>
  <c r="A90" i="18"/>
  <c r="A121" i="18"/>
  <c r="F121" i="18" s="1"/>
  <c r="M121" i="18" s="1"/>
  <c r="A20" i="18"/>
  <c r="F20" i="18" s="1"/>
  <c r="A58" i="18"/>
  <c r="F58" i="18" s="1"/>
  <c r="A66" i="18"/>
  <c r="F66" i="18" s="1"/>
  <c r="M66" i="18" s="1"/>
  <c r="A91" i="18"/>
  <c r="A117" i="18"/>
  <c r="F117" i="18" s="1"/>
  <c r="M117" i="18" s="1"/>
  <c r="A62" i="18"/>
  <c r="A98" i="18"/>
  <c r="A129" i="18"/>
  <c r="F129" i="18" s="1"/>
  <c r="M129" i="18" s="1"/>
  <c r="A26" i="18"/>
  <c r="F26" i="18" s="1"/>
  <c r="R10" i="18"/>
  <c r="A40" i="18"/>
  <c r="F40" i="18" s="1"/>
  <c r="M40" i="18" s="1"/>
  <c r="A45" i="18"/>
  <c r="A44" i="18"/>
  <c r="A70" i="18"/>
  <c r="A95" i="18"/>
  <c r="A86" i="18"/>
  <c r="F86" i="18" s="1"/>
  <c r="M86" i="18" s="1"/>
  <c r="A73" i="18"/>
  <c r="F73" i="18" s="1"/>
  <c r="M73" i="18" s="1"/>
  <c r="A85" i="18"/>
  <c r="F85" i="18" s="1"/>
  <c r="M85" i="18" s="1"/>
  <c r="A101" i="18"/>
  <c r="F101" i="18" s="1"/>
  <c r="M101" i="18" s="1"/>
  <c r="A106" i="18"/>
  <c r="A119" i="18"/>
  <c r="A81" i="18"/>
  <c r="A94" i="18"/>
  <c r="A93" i="18"/>
  <c r="F93" i="18" s="1"/>
  <c r="M93" i="18" s="1"/>
  <c r="A123" i="18"/>
  <c r="F123" i="18" s="1"/>
  <c r="M123" i="18" s="1"/>
  <c r="A96" i="18"/>
  <c r="F96" i="18" s="1"/>
  <c r="M96" i="18" s="1"/>
  <c r="A114" i="18"/>
  <c r="F114" i="18" s="1"/>
  <c r="M114" i="18" s="1"/>
  <c r="A127" i="18"/>
  <c r="A89" i="18"/>
  <c r="A102" i="18"/>
  <c r="A72" i="18"/>
  <c r="A16" i="18"/>
  <c r="F16" i="18" s="1"/>
  <c r="A38" i="18"/>
  <c r="F38" i="18" s="1"/>
  <c r="M38" i="18" s="1"/>
  <c r="A107" i="18"/>
  <c r="F107" i="18" s="1"/>
  <c r="M107" i="18" s="1"/>
  <c r="A18" i="18"/>
  <c r="F18" i="18" s="1"/>
  <c r="A61" i="18"/>
  <c r="A71" i="18"/>
  <c r="A76" i="18"/>
  <c r="A125" i="18"/>
  <c r="A43" i="18"/>
  <c r="F43" i="18" s="1"/>
  <c r="M43" i="18" s="1"/>
  <c r="A104" i="18"/>
  <c r="F104" i="18" s="1"/>
  <c r="M104" i="18" s="1"/>
  <c r="A122" i="18"/>
  <c r="F122" i="18" s="1"/>
  <c r="M122" i="18" s="1"/>
  <c r="A84" i="18"/>
  <c r="F84" i="18" s="1"/>
  <c r="M84" i="18" s="1"/>
  <c r="A97" i="18"/>
  <c r="A110" i="18"/>
  <c r="A34" i="18"/>
  <c r="A13" i="18"/>
  <c r="A25" i="18"/>
  <c r="F25" i="18" s="1"/>
  <c r="A56" i="18"/>
  <c r="F56" i="18" s="1"/>
  <c r="M56" i="18" s="1"/>
  <c r="A24" i="18"/>
  <c r="A21" i="18"/>
  <c r="F21" i="18" s="1"/>
  <c r="A69" i="18"/>
  <c r="A79" i="18"/>
  <c r="A88" i="18"/>
  <c r="A46" i="18"/>
  <c r="A51" i="18"/>
  <c r="F51" i="18" s="1"/>
  <c r="A112" i="18"/>
  <c r="F112" i="18" s="1"/>
  <c r="M112" i="18" s="1"/>
  <c r="A130" i="18"/>
  <c r="F130" i="18" s="1"/>
  <c r="M130" i="18" s="1"/>
  <c r="A92" i="18"/>
  <c r="F92" i="18" s="1"/>
  <c r="M92" i="18" s="1"/>
  <c r="A105" i="18"/>
  <c r="A118" i="18"/>
  <c r="A10" i="18"/>
  <c r="A17" i="18"/>
  <c r="A33" i="18"/>
  <c r="F33" i="18" s="1"/>
  <c r="A11" i="18"/>
  <c r="F11" i="18" s="1"/>
  <c r="A32" i="18"/>
  <c r="F32" i="18" s="1"/>
  <c r="M32" i="18" s="1"/>
  <c r="A29" i="18"/>
  <c r="A77" i="18"/>
  <c r="A83" i="18"/>
  <c r="F83" i="18" s="1"/>
  <c r="M83" i="18" s="1"/>
  <c r="A115" i="18"/>
  <c r="A54" i="18"/>
  <c r="A59" i="18"/>
  <c r="F59" i="18" s="1"/>
  <c r="M59" i="18" s="1"/>
  <c r="A120" i="18"/>
  <c r="F120" i="18" s="1"/>
  <c r="M120" i="18" s="1"/>
  <c r="A87" i="18"/>
  <c r="F87" i="18" s="1"/>
  <c r="M87" i="18" s="1"/>
  <c r="A100" i="18"/>
  <c r="F100" i="18" s="1"/>
  <c r="M100" i="18" s="1"/>
  <c r="A113" i="18"/>
  <c r="F23" i="18"/>
  <c r="M23" i="18" s="1"/>
  <c r="F37" i="18"/>
  <c r="M37" i="18" s="1"/>
  <c r="F80" i="18"/>
  <c r="M80" i="18"/>
  <c r="F49" i="18"/>
  <c r="M49" i="18"/>
  <c r="F62" i="18"/>
  <c r="M62" i="18" s="1"/>
  <c r="F95" i="18"/>
  <c r="M95" i="18" s="1"/>
  <c r="F42" i="18"/>
  <c r="M42" i="18" s="1"/>
  <c r="F74" i="18"/>
  <c r="M74" i="18" s="1"/>
  <c r="F109" i="18"/>
  <c r="M109" i="18" s="1"/>
  <c r="F44" i="18"/>
  <c r="M44" i="18" s="1"/>
  <c r="F57" i="18"/>
  <c r="M57" i="18" s="1"/>
  <c r="F70" i="18"/>
  <c r="M70" i="18" s="1"/>
  <c r="F75" i="18"/>
  <c r="M75" i="18" s="1"/>
  <c r="F90" i="18"/>
  <c r="M90" i="18" s="1"/>
  <c r="F64" i="18"/>
  <c r="M64" i="18" s="1"/>
  <c r="F91" i="18"/>
  <c r="M91" i="18" s="1"/>
  <c r="F47" i="18"/>
  <c r="M47" i="18"/>
  <c r="F52" i="18"/>
  <c r="M52" i="18" s="1"/>
  <c r="F65" i="18"/>
  <c r="M65" i="18" s="1"/>
  <c r="F82" i="18"/>
  <c r="M82" i="18" s="1"/>
  <c r="F98" i="18"/>
  <c r="M98" i="18" s="1"/>
  <c r="F22" i="18"/>
  <c r="M22" i="18" s="1"/>
  <c r="F99" i="18"/>
  <c r="M99" i="18" s="1"/>
  <c r="F45" i="18"/>
  <c r="M45" i="18" s="1"/>
  <c r="F55" i="18"/>
  <c r="M55" i="18" s="1"/>
  <c r="F60" i="18"/>
  <c r="M60" i="18" s="1"/>
  <c r="F106" i="18"/>
  <c r="M106" i="18" s="1"/>
  <c r="F119" i="18"/>
  <c r="M119" i="18" s="1"/>
  <c r="F81" i="18"/>
  <c r="M81" i="18" s="1"/>
  <c r="F94" i="18"/>
  <c r="M94" i="18" s="1"/>
  <c r="F30" i="18"/>
  <c r="M30" i="18" s="1"/>
  <c r="F14" i="18"/>
  <c r="M14" i="18" s="1"/>
  <c r="F53" i="18"/>
  <c r="M53" i="18" s="1"/>
  <c r="F63" i="18"/>
  <c r="M63" i="18" s="1"/>
  <c r="F68" i="18"/>
  <c r="M68" i="18" s="1"/>
  <c r="F127" i="18"/>
  <c r="M127" i="18" s="1"/>
  <c r="F89" i="18"/>
  <c r="M89" i="18" s="1"/>
  <c r="F102" i="18"/>
  <c r="M102" i="18" s="1"/>
  <c r="F72" i="18"/>
  <c r="M72" i="18" s="1"/>
  <c r="F61" i="18"/>
  <c r="M61" i="18" s="1"/>
  <c r="F71" i="18"/>
  <c r="M71" i="18" s="1"/>
  <c r="F76" i="18"/>
  <c r="M76" i="18" s="1"/>
  <c r="F125" i="18"/>
  <c r="M125" i="18" s="1"/>
  <c r="F97" i="18"/>
  <c r="M97" i="18" s="1"/>
  <c r="F110" i="18"/>
  <c r="M110" i="18" s="1"/>
  <c r="F34" i="18"/>
  <c r="M34" i="18" s="1"/>
  <c r="F13" i="18"/>
  <c r="M13" i="18"/>
  <c r="F69" i="18"/>
  <c r="M69" i="18"/>
  <c r="F79" i="18"/>
  <c r="M79" i="18" s="1"/>
  <c r="F88" i="18"/>
  <c r="M88" i="18" s="1"/>
  <c r="F46" i="18"/>
  <c r="M46" i="18" s="1"/>
  <c r="F105" i="18"/>
  <c r="M105" i="18" s="1"/>
  <c r="F118" i="18"/>
  <c r="M118" i="18" s="1"/>
  <c r="F17" i="18"/>
  <c r="M17" i="18" s="1"/>
  <c r="F77" i="18"/>
  <c r="M77" i="18" s="1"/>
  <c r="F115" i="18"/>
  <c r="M115" i="18" s="1"/>
  <c r="F54" i="18"/>
  <c r="M54" i="18" s="1"/>
  <c r="F113" i="18"/>
  <c r="M113" i="18" s="1"/>
  <c r="F126" i="18"/>
  <c r="M126" i="18" s="1"/>
  <c r="M24" i="18" l="1"/>
  <c r="M26" i="18"/>
  <c r="M58" i="18"/>
  <c r="M11" i="18"/>
  <c r="M20" i="18"/>
  <c r="F31" i="18"/>
  <c r="M31" i="18" s="1"/>
  <c r="M27" i="18"/>
  <c r="M41" i="18"/>
  <c r="M39" i="18"/>
  <c r="F24" i="18"/>
  <c r="M12" i="18"/>
  <c r="F29" i="18"/>
  <c r="M29" i="18" s="1"/>
  <c r="M21" i="18"/>
  <c r="M15" i="18"/>
  <c r="M18" i="18"/>
  <c r="M28" i="18"/>
  <c r="M19" i="18"/>
  <c r="M33" i="18"/>
  <c r="M51" i="18"/>
  <c r="M16" i="18"/>
  <c r="M25" i="18"/>
  <c r="R17" i="18" l="1"/>
  <c r="R11" i="18" s="1"/>
  <c r="R13" i="18" s="1"/>
  <c r="R18" i="18" l="1"/>
</calcChain>
</file>

<file path=xl/comments1.xml><?xml version="1.0" encoding="utf-8"?>
<comments xmlns="http://schemas.openxmlformats.org/spreadsheetml/2006/main">
  <authors>
    <author>ADMIN</author>
  </authors>
  <commentList>
    <comment ref="Q13" authorId="0" shapeId="0">
      <text>
        <r>
          <rPr>
            <sz val="9"/>
            <color indexed="81"/>
            <rFont val="Tahoma"/>
            <family val="2"/>
          </rPr>
          <t>Nota; Ahorro de intereses</t>
        </r>
      </text>
    </comment>
  </commentList>
</comments>
</file>

<file path=xl/comments2.xml><?xml version="1.0" encoding="utf-8"?>
<comments xmlns="http://schemas.openxmlformats.org/spreadsheetml/2006/main">
  <authors>
    <author>ADMIN</author>
  </authors>
  <commentList>
    <comment ref="Q13" authorId="0" shapeId="0">
      <text>
        <r>
          <rPr>
            <sz val="9"/>
            <color indexed="81"/>
            <rFont val="Tahoma"/>
            <family val="2"/>
          </rPr>
          <t>Nota; Ahorro de intereses</t>
        </r>
      </text>
    </comment>
  </commentList>
</comments>
</file>

<file path=xl/comments3.xml><?xml version="1.0" encoding="utf-8"?>
<comments xmlns="http://schemas.openxmlformats.org/spreadsheetml/2006/main">
  <authors>
    <author>ADMIN</author>
  </authors>
  <commentList>
    <comment ref="Q13" authorId="0" shapeId="0">
      <text>
        <r>
          <rPr>
            <sz val="9"/>
            <color indexed="81"/>
            <rFont val="Tahoma"/>
            <family val="2"/>
          </rPr>
          <t>Nota; Ahorro de intereses</t>
        </r>
      </text>
    </comment>
  </commentList>
</comments>
</file>

<file path=xl/sharedStrings.xml><?xml version="1.0" encoding="utf-8"?>
<sst xmlns="http://schemas.openxmlformats.org/spreadsheetml/2006/main" count="120" uniqueCount="37">
  <si>
    <t># PAGO</t>
  </si>
  <si>
    <t>INTERES</t>
  </si>
  <si>
    <t>DESCUENTO</t>
  </si>
  <si>
    <t>SALDO INSOLUTO</t>
  </si>
  <si>
    <t xml:space="preserve">Monto capital </t>
  </si>
  <si>
    <t xml:space="preserve">Descuento </t>
  </si>
  <si>
    <t>Monto Pagare</t>
  </si>
  <si>
    <t>Tasa insoluta  con I.V.A</t>
  </si>
  <si>
    <t>Tasa insoluta sin I.V.A</t>
  </si>
  <si>
    <t>No</t>
  </si>
  <si>
    <t>saldo insoluto</t>
  </si>
  <si>
    <t>capital</t>
  </si>
  <si>
    <t xml:space="preserve">descuento mensual </t>
  </si>
  <si>
    <t>I.V.A</t>
  </si>
  <si>
    <t>tsa global sin IVA</t>
  </si>
  <si>
    <t>Interes a pagar con abono</t>
  </si>
  <si>
    <t># Pagos reducidos</t>
  </si>
  <si>
    <t>Abono a capital</t>
  </si>
  <si>
    <t xml:space="preserve">         </t>
  </si>
  <si>
    <t>Monto pagare nuevo</t>
  </si>
  <si>
    <t>Plazo nuevo con abonos</t>
  </si>
  <si>
    <t>IVA a pagar con abono</t>
  </si>
  <si>
    <t>Interes real sin abono</t>
  </si>
  <si>
    <t>IVA real sin abono</t>
  </si>
  <si>
    <t xml:space="preserve">APORTACION A CAPITAL </t>
  </si>
  <si>
    <t xml:space="preserve">APORTACION A INTERES </t>
  </si>
  <si>
    <t>ABONO A CAPITAL</t>
  </si>
  <si>
    <t>DETALLE DEL PRESTAMO</t>
  </si>
  <si>
    <t>Tasa global</t>
  </si>
  <si>
    <t>Plazo original</t>
  </si>
  <si>
    <t>Monto prestamo</t>
  </si>
  <si>
    <t>Descuento</t>
  </si>
  <si>
    <t>Ahorro de interes</t>
  </si>
  <si>
    <t>Ahorro de IVA</t>
  </si>
  <si>
    <t>Monto pagare original</t>
  </si>
  <si>
    <t>Ahorro total</t>
  </si>
  <si>
    <t>Plazo quincenal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</si>
</sst>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#,##0_ ;\-#,##0\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4">
    <xf numFmtId="0" fontId="0" fillId="0" borderId="0" xfId="0"/>
    <xf numFmtId="4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8" fontId="0" fillId="0" borderId="0" xfId="0" applyNumberFormat="1"/>
    <xf numFmtId="0" fontId="0" fillId="0" borderId="0" xfId="0" applyAlignment="1">
      <alignment horizontal="center" wrapText="1"/>
    </xf>
    <xf numFmtId="0" fontId="4" fillId="0" borderId="0" xfId="0" applyFont="1"/>
    <xf numFmtId="44" fontId="4" fillId="0" borderId="0" xfId="0" applyNumberFormat="1" applyFont="1"/>
    <xf numFmtId="0" fontId="0" fillId="0" borderId="0" xfId="0" applyAlignment="1"/>
    <xf numFmtId="10" fontId="3" fillId="0" borderId="0" xfId="0" applyNumberFormat="1" applyFont="1"/>
    <xf numFmtId="44" fontId="0" fillId="0" borderId="0" xfId="0" applyNumberFormat="1" applyAlignment="1"/>
    <xf numFmtId="0" fontId="1" fillId="0" borderId="0" xfId="0" applyFont="1" applyAlignment="1">
      <alignment horizontal="center"/>
    </xf>
    <xf numFmtId="10" fontId="0" fillId="0" borderId="0" xfId="0" applyNumberFormat="1"/>
    <xf numFmtId="44" fontId="0" fillId="0" borderId="0" xfId="1" applyNumberFormat="1" applyFont="1"/>
    <xf numFmtId="0" fontId="6" fillId="6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0" fillId="0" borderId="1" xfId="0" applyBorder="1"/>
    <xf numFmtId="44" fontId="1" fillId="0" borderId="1" xfId="1" applyFont="1" applyBorder="1"/>
    <xf numFmtId="0" fontId="1" fillId="0" borderId="1" xfId="0" applyFont="1" applyBorder="1" applyAlignment="1">
      <alignment horizontal="center" vertical="center"/>
    </xf>
    <xf numFmtId="44" fontId="1" fillId="0" borderId="1" xfId="1" applyNumberFormat="1" applyFont="1" applyBorder="1"/>
    <xf numFmtId="44" fontId="1" fillId="0" borderId="1" xfId="0" applyNumberFormat="1" applyFont="1" applyBorder="1"/>
    <xf numFmtId="0" fontId="1" fillId="0" borderId="2" xfId="0" applyFont="1" applyBorder="1"/>
    <xf numFmtId="8" fontId="1" fillId="2" borderId="1" xfId="0" applyNumberFormat="1" applyFont="1" applyFill="1" applyBorder="1"/>
    <xf numFmtId="10" fontId="1" fillId="0" borderId="1" xfId="0" applyNumberFormat="1" applyFont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44" fontId="7" fillId="4" borderId="1" xfId="0" applyNumberFormat="1" applyFont="1" applyFill="1" applyBorder="1" applyAlignment="1">
      <alignment horizontal="center" vertical="center"/>
    </xf>
    <xf numFmtId="44" fontId="7" fillId="0" borderId="1" xfId="0" applyNumberFormat="1" applyFont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44" fontId="8" fillId="6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DE3E3E"/>
      <color rgb="FFDE21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35" sqref="H35"/>
    </sheetView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130"/>
  <sheetViews>
    <sheetView showGridLines="0" tabSelected="1" zoomScale="115" zoomScaleNormal="115" workbookViewId="0">
      <selection activeCell="D4" sqref="D4"/>
    </sheetView>
  </sheetViews>
  <sheetFormatPr baseColWidth="10" defaultRowHeight="15" x14ac:dyDescent="0.25"/>
  <cols>
    <col min="1" max="1" width="15.5703125" customWidth="1"/>
    <col min="2" max="2" width="13.42578125" style="6" hidden="1" customWidth="1"/>
    <col min="3" max="3" width="5.5703125" hidden="1" customWidth="1"/>
    <col min="4" max="4" width="16.5703125" bestFit="1" customWidth="1"/>
    <col min="5" max="5" width="13.42578125" hidden="1" customWidth="1"/>
    <col min="6" max="6" width="17.7109375" bestFit="1" customWidth="1"/>
    <col min="7" max="7" width="14.5703125" hidden="1" customWidth="1"/>
    <col min="8" max="8" width="11.140625" hidden="1" customWidth="1"/>
    <col min="9" max="9" width="13.140625" customWidth="1"/>
    <col min="10" max="10" width="11.140625" hidden="1" customWidth="1"/>
    <col min="11" max="11" width="17.28515625" customWidth="1"/>
    <col min="12" max="12" width="9.5703125" hidden="1" customWidth="1"/>
    <col min="13" max="13" width="18.85546875" customWidth="1"/>
    <col min="14" max="14" width="18.42578125" hidden="1" customWidth="1"/>
    <col min="15" max="15" width="17.5703125" style="1" customWidth="1"/>
    <col min="16" max="16" width="13.42578125" bestFit="1" customWidth="1"/>
    <col min="17" max="17" width="25.7109375" customWidth="1"/>
    <col min="18" max="18" width="14" bestFit="1" customWidth="1"/>
    <col min="19" max="19" width="22.85546875" style="8" customWidth="1"/>
  </cols>
  <sheetData>
    <row r="1" spans="1:19 16383:16384" x14ac:dyDescent="0.25">
      <c r="A1" t="s">
        <v>18</v>
      </c>
      <c r="C1" t="s">
        <v>18</v>
      </c>
      <c r="S1"/>
      <c r="XFC1">
        <v>72</v>
      </c>
      <c r="XFD1" s="12">
        <v>4.0600004849401537E-2</v>
      </c>
    </row>
    <row r="2" spans="1:19 16383:16384" x14ac:dyDescent="0.25">
      <c r="XFC2">
        <v>96</v>
      </c>
      <c r="XFD2" s="12">
        <v>4.060000750837809E-2</v>
      </c>
    </row>
    <row r="3" spans="1:19 16383:16384" x14ac:dyDescent="0.25">
      <c r="A3" s="14" t="s">
        <v>4</v>
      </c>
      <c r="B3" s="15"/>
      <c r="C3" s="16"/>
      <c r="D3" s="17">
        <v>100000</v>
      </c>
      <c r="Q3" s="33" t="s">
        <v>27</v>
      </c>
      <c r="R3" s="33"/>
      <c r="XFD3" s="12"/>
    </row>
    <row r="4" spans="1:19 16383:16384" ht="15.75" x14ac:dyDescent="0.25">
      <c r="A4" s="14" t="s">
        <v>36</v>
      </c>
      <c r="B4" s="15"/>
      <c r="C4" s="16"/>
      <c r="D4" s="18">
        <v>96</v>
      </c>
      <c r="F4" s="11"/>
      <c r="I4" s="3" t="s">
        <v>7</v>
      </c>
      <c r="K4" s="9">
        <f>VLOOKUP(D4,$XFC$1:$XFD$8,2,0)</f>
        <v>4.060000750837809E-2</v>
      </c>
      <c r="Q4" s="24" t="s">
        <v>30</v>
      </c>
      <c r="R4" s="25">
        <f>D3</f>
        <v>100000</v>
      </c>
      <c r="XFD4" s="12"/>
    </row>
    <row r="5" spans="1:19 16383:16384" ht="15.75" x14ac:dyDescent="0.25">
      <c r="A5" s="14" t="s">
        <v>5</v>
      </c>
      <c r="B5" s="15"/>
      <c r="C5" s="16"/>
      <c r="D5" s="19">
        <f>-PMT(K4/2,D4,D3,,0)</f>
        <v>2374.969999999998</v>
      </c>
      <c r="I5" s="3" t="s">
        <v>8</v>
      </c>
      <c r="J5" s="21"/>
      <c r="K5" s="9">
        <f>K4/1.16</f>
        <v>3.5000006472739736E-2</v>
      </c>
      <c r="Q5" s="18" t="s">
        <v>34</v>
      </c>
      <c r="R5" s="26">
        <f>D6</f>
        <v>227997.11999999982</v>
      </c>
      <c r="XFD5" s="12"/>
    </row>
    <row r="6" spans="1:19 16383:16384" ht="15.75" x14ac:dyDescent="0.25">
      <c r="A6" s="14" t="s">
        <v>6</v>
      </c>
      <c r="B6" s="15"/>
      <c r="C6" s="16"/>
      <c r="D6" s="20">
        <f>D4*D5</f>
        <v>227997.11999999982</v>
      </c>
      <c r="I6" s="22" t="s">
        <v>28</v>
      </c>
      <c r="J6" s="16"/>
      <c r="K6" s="23">
        <f>(D6-D3)/D3/(D4/2)</f>
        <v>2.666606666666663E-2</v>
      </c>
      <c r="Q6" s="24" t="s">
        <v>31</v>
      </c>
      <c r="R6" s="25">
        <f>D5</f>
        <v>2374.969999999998</v>
      </c>
      <c r="XFD6" s="12"/>
    </row>
    <row r="7" spans="1:19 16383:16384" ht="15.75" x14ac:dyDescent="0.25">
      <c r="E7" s="1"/>
      <c r="I7" s="3" t="s">
        <v>14</v>
      </c>
      <c r="K7" s="9">
        <f>K6/1.16</f>
        <v>2.2987988505747098E-2</v>
      </c>
      <c r="Q7" s="18" t="s">
        <v>17</v>
      </c>
      <c r="R7" s="26">
        <f>SUM(O10:O133)</f>
        <v>0</v>
      </c>
      <c r="S7" s="1"/>
    </row>
    <row r="8" spans="1:19 16383:16384" ht="15.75" x14ac:dyDescent="0.25">
      <c r="E8" s="1"/>
      <c r="Q8" s="24" t="s">
        <v>29</v>
      </c>
      <c r="R8" s="27">
        <f>D4</f>
        <v>96</v>
      </c>
      <c r="S8"/>
    </row>
    <row r="9" spans="1:19 16383:16384" ht="30" x14ac:dyDescent="0.25">
      <c r="A9" s="14" t="s">
        <v>0</v>
      </c>
      <c r="B9" s="14"/>
      <c r="C9" s="14" t="s">
        <v>9</v>
      </c>
      <c r="D9" s="14" t="s">
        <v>3</v>
      </c>
      <c r="E9" s="14" t="s">
        <v>10</v>
      </c>
      <c r="F9" s="14" t="s">
        <v>24</v>
      </c>
      <c r="G9" s="14" t="s">
        <v>17</v>
      </c>
      <c r="H9" s="14" t="s">
        <v>11</v>
      </c>
      <c r="I9" s="14" t="s">
        <v>25</v>
      </c>
      <c r="J9" s="14" t="s">
        <v>1</v>
      </c>
      <c r="K9" s="14" t="s">
        <v>13</v>
      </c>
      <c r="L9" s="14" t="s">
        <v>13</v>
      </c>
      <c r="M9" s="14" t="s">
        <v>2</v>
      </c>
      <c r="N9" s="14" t="s">
        <v>12</v>
      </c>
      <c r="O9" s="14" t="s">
        <v>26</v>
      </c>
      <c r="Q9" s="18" t="s">
        <v>20</v>
      </c>
      <c r="R9" s="28">
        <f>IFERROR(VLOOKUP("",$B$9:$C$130,2,0),MAX($C:$C))</f>
        <v>96</v>
      </c>
      <c r="S9"/>
    </row>
    <row r="10" spans="1:19 16383:16384" ht="15.75" x14ac:dyDescent="0.25">
      <c r="A10">
        <f t="shared" ref="A10:A70" si="0">IF(C10&lt;=$R$9,C10,"")</f>
        <v>0</v>
      </c>
      <c r="B10" s="7">
        <f t="shared" ref="B10:B70" si="1">D10</f>
        <v>100000</v>
      </c>
      <c r="C10" s="2">
        <v>0</v>
      </c>
      <c r="D10" s="1">
        <f>D3</f>
        <v>100000</v>
      </c>
      <c r="E10" s="1">
        <f>D3</f>
        <v>100000</v>
      </c>
      <c r="F10" s="1"/>
      <c r="G10" s="1"/>
      <c r="L10" s="5"/>
      <c r="M10" s="5"/>
      <c r="N10" s="1"/>
      <c r="Q10" s="24" t="s">
        <v>16</v>
      </c>
      <c r="R10" s="29">
        <f>D4-R9</f>
        <v>0</v>
      </c>
      <c r="S10" s="4"/>
    </row>
    <row r="11" spans="1:19 16383:16384" ht="15.75" x14ac:dyDescent="0.25">
      <c r="A11">
        <f t="shared" si="0"/>
        <v>1</v>
      </c>
      <c r="B11" s="7">
        <f t="shared" si="1"/>
        <v>99655.030375418908</v>
      </c>
      <c r="C11" s="2">
        <v>1</v>
      </c>
      <c r="D11" s="1">
        <f>IFERROR(IF(E11&gt;=0.1,E10-H11-O11,""),"")</f>
        <v>99655.030375418908</v>
      </c>
      <c r="E11" s="1">
        <f t="shared" ref="E11:E74" si="2">E10-H11-O11</f>
        <v>99655.030375418908</v>
      </c>
      <c r="F11" s="1">
        <f t="shared" ref="F11:F74" si="3">IFERROR(IF(A11&lt;$R$9,IFERROR(IF(H11&gt;=0,N11-J11-L11,""),""),IF(A11=$R$9,D10,"")),"")</f>
        <v>344.96962458109317</v>
      </c>
      <c r="G11" s="1">
        <f t="shared" ref="G11:G74" si="4">IFERROR(IF(H11&gt;=0,N11-J11-L11,""),"")</f>
        <v>344.96962458109317</v>
      </c>
      <c r="H11" s="1">
        <f t="shared" ref="H11:H74" si="5">N11-J11-L11</f>
        <v>344.96962458109317</v>
      </c>
      <c r="I11" s="1">
        <f>IFERROR(IF(J11&gt;=0,D10*$K$5/2,""),"")</f>
        <v>1750.0003236369869</v>
      </c>
      <c r="J11" s="1">
        <f>D10*$K$5/2</f>
        <v>1750.0003236369869</v>
      </c>
      <c r="K11" s="1">
        <f>IFERROR(IF(L11&gt;=0,I11*16%,""),"")</f>
        <v>280.00005178191793</v>
      </c>
      <c r="L11" s="1">
        <f>J11*16%</f>
        <v>280.00005178191793</v>
      </c>
      <c r="M11" s="1">
        <f t="shared" ref="M11:M74" si="6">IFERROR(IF(A11&lt;$R$9,N11,F11+I11+K11),"")</f>
        <v>2374.969999999998</v>
      </c>
      <c r="N11" s="1">
        <f t="shared" ref="N11:N74" si="7">$D$5</f>
        <v>2374.969999999998</v>
      </c>
      <c r="P11" s="1"/>
      <c r="Q11" s="18" t="s">
        <v>15</v>
      </c>
      <c r="R11" s="26">
        <f>(R17-D3)/1.16</f>
        <v>110342.34482758633</v>
      </c>
      <c r="S11"/>
    </row>
    <row r="12" spans="1:19 16383:16384" ht="15.75" x14ac:dyDescent="0.25">
      <c r="A12">
        <f t="shared" si="0"/>
        <v>2</v>
      </c>
      <c r="B12" s="7">
        <f t="shared" si="1"/>
        <v>99303.057866163741</v>
      </c>
      <c r="C12" s="2">
        <v>2</v>
      </c>
      <c r="D12" s="1">
        <f t="shared" ref="D12:D75" si="8">IFERROR(IF(E12&gt;=0.1,E11-H12-O12,""),"")</f>
        <v>99303.057866163741</v>
      </c>
      <c r="E12" s="1">
        <f t="shared" si="2"/>
        <v>99303.057866163741</v>
      </c>
      <c r="F12" s="1">
        <f t="shared" si="3"/>
        <v>351.97250925517051</v>
      </c>
      <c r="G12" s="1">
        <f t="shared" si="4"/>
        <v>351.97250925517051</v>
      </c>
      <c r="H12" s="1">
        <f t="shared" si="5"/>
        <v>351.97250925517051</v>
      </c>
      <c r="I12" s="1">
        <f t="shared" ref="I12:I75" si="9">IFERROR(IF(J12&gt;=0,D11*$K$5/2,""),"")</f>
        <v>1743.9633540903685</v>
      </c>
      <c r="J12" s="1">
        <f t="shared" ref="J12:J75" si="10">D11*$K$5/2</f>
        <v>1743.9633540903685</v>
      </c>
      <c r="K12" s="1">
        <f t="shared" ref="K12:K75" si="11">IFERROR(IF(L12&gt;=0,I12*16%,""),"")</f>
        <v>279.03413665445896</v>
      </c>
      <c r="L12" s="1">
        <f t="shared" ref="L12:L75" si="12">J12*16%</f>
        <v>279.03413665445896</v>
      </c>
      <c r="M12" s="1">
        <f t="shared" si="6"/>
        <v>2374.969999999998</v>
      </c>
      <c r="N12" s="1">
        <f t="shared" si="7"/>
        <v>2374.969999999998</v>
      </c>
      <c r="P12" s="1"/>
      <c r="Q12" s="24" t="s">
        <v>22</v>
      </c>
      <c r="R12" s="25">
        <f>(D6-D3)/1.16</f>
        <v>110342.34482758606</v>
      </c>
      <c r="S12"/>
    </row>
    <row r="13" spans="1:19 16383:16384" ht="15.75" x14ac:dyDescent="0.25">
      <c r="A13">
        <f t="shared" si="0"/>
        <v>3</v>
      </c>
      <c r="B13" s="7">
        <f t="shared" si="1"/>
        <v>98943.94031364932</v>
      </c>
      <c r="C13" s="2">
        <v>3</v>
      </c>
      <c r="D13" s="1">
        <f t="shared" si="8"/>
        <v>98943.94031364932</v>
      </c>
      <c r="E13" s="1">
        <f t="shared" si="2"/>
        <v>98943.94031364932</v>
      </c>
      <c r="F13" s="1">
        <f t="shared" si="3"/>
        <v>359.11755251442185</v>
      </c>
      <c r="G13" s="1">
        <f t="shared" si="4"/>
        <v>359.11755251442185</v>
      </c>
      <c r="H13" s="1">
        <f t="shared" si="5"/>
        <v>359.11755251442185</v>
      </c>
      <c r="I13" s="1">
        <f t="shared" si="9"/>
        <v>1737.8038340392898</v>
      </c>
      <c r="J13" s="1">
        <f t="shared" si="10"/>
        <v>1737.8038340392898</v>
      </c>
      <c r="K13" s="1">
        <f t="shared" si="11"/>
        <v>278.04861344628637</v>
      </c>
      <c r="L13" s="1">
        <f t="shared" si="12"/>
        <v>278.04861344628637</v>
      </c>
      <c r="M13" s="1">
        <f t="shared" si="6"/>
        <v>2374.969999999998</v>
      </c>
      <c r="N13" s="1">
        <f t="shared" si="7"/>
        <v>2374.969999999998</v>
      </c>
      <c r="O13" s="13"/>
      <c r="P13" s="1"/>
      <c r="Q13" s="14" t="s">
        <v>32</v>
      </c>
      <c r="R13" s="30">
        <f>R12-R11</f>
        <v>-2.7648638933897018E-10</v>
      </c>
      <c r="S13"/>
    </row>
    <row r="14" spans="1:19 16383:16384" ht="15.75" x14ac:dyDescent="0.25">
      <c r="A14">
        <f t="shared" si="0"/>
        <v>4</v>
      </c>
      <c r="B14" s="7">
        <f t="shared" si="1"/>
        <v>98577.532673470661</v>
      </c>
      <c r="C14" s="2">
        <v>4</v>
      </c>
      <c r="D14" s="1">
        <f t="shared" si="8"/>
        <v>98577.532673470661</v>
      </c>
      <c r="E14" s="1">
        <f t="shared" si="2"/>
        <v>98577.532673470661</v>
      </c>
      <c r="F14" s="1">
        <f t="shared" si="3"/>
        <v>366.40764017865979</v>
      </c>
      <c r="G14" s="1">
        <f t="shared" si="4"/>
        <v>366.40764017865979</v>
      </c>
      <c r="H14" s="1">
        <f t="shared" si="5"/>
        <v>366.40764017865979</v>
      </c>
      <c r="I14" s="1">
        <f t="shared" si="9"/>
        <v>1731.5192757080501</v>
      </c>
      <c r="J14" s="1">
        <f t="shared" si="10"/>
        <v>1731.5192757080501</v>
      </c>
      <c r="K14" s="1">
        <f t="shared" si="11"/>
        <v>277.04308411328805</v>
      </c>
      <c r="L14" s="1">
        <f t="shared" si="12"/>
        <v>277.04308411328805</v>
      </c>
      <c r="M14" s="1">
        <f t="shared" si="6"/>
        <v>2374.969999999998</v>
      </c>
      <c r="N14" s="1">
        <f t="shared" si="7"/>
        <v>2374.969999999998</v>
      </c>
      <c r="P14" s="1"/>
      <c r="Q14" s="31" t="s">
        <v>21</v>
      </c>
      <c r="R14" s="26">
        <f>SUM(K10:K130)</f>
        <v>17654.775172413774</v>
      </c>
      <c r="S14" s="10"/>
    </row>
    <row r="15" spans="1:19 16383:16384" ht="15.75" x14ac:dyDescent="0.25">
      <c r="A15">
        <f t="shared" si="0"/>
        <v>5</v>
      </c>
      <c r="B15" s="7">
        <f t="shared" si="1"/>
        <v>98203.686956820806</v>
      </c>
      <c r="C15" s="2">
        <v>5</v>
      </c>
      <c r="D15" s="1">
        <f t="shared" si="8"/>
        <v>98203.686956820806</v>
      </c>
      <c r="E15" s="1">
        <f t="shared" si="2"/>
        <v>98203.686956820806</v>
      </c>
      <c r="F15" s="1">
        <f t="shared" si="3"/>
        <v>373.84571664985003</v>
      </c>
      <c r="G15" s="1">
        <f t="shared" si="4"/>
        <v>373.84571664985003</v>
      </c>
      <c r="H15" s="1">
        <f t="shared" si="5"/>
        <v>373.84571664985003</v>
      </c>
      <c r="I15" s="1">
        <f t="shared" si="9"/>
        <v>1725.107140819093</v>
      </c>
      <c r="J15" s="1">
        <f t="shared" si="10"/>
        <v>1725.107140819093</v>
      </c>
      <c r="K15" s="1">
        <f t="shared" si="11"/>
        <v>276.0171425310549</v>
      </c>
      <c r="L15" s="1">
        <f t="shared" si="12"/>
        <v>276.0171425310549</v>
      </c>
      <c r="M15" s="1">
        <f t="shared" si="6"/>
        <v>2374.969999999998</v>
      </c>
      <c r="N15" s="1">
        <f t="shared" si="7"/>
        <v>2374.969999999998</v>
      </c>
      <c r="P15" s="1"/>
      <c r="Q15" s="24" t="s">
        <v>23</v>
      </c>
      <c r="R15" s="25">
        <f>R12*16%</f>
        <v>17654.775172413771</v>
      </c>
    </row>
    <row r="16" spans="1:19 16383:16384" ht="15.75" x14ac:dyDescent="0.25">
      <c r="A16">
        <f t="shared" si="0"/>
        <v>6</v>
      </c>
      <c r="B16" s="7">
        <f t="shared" si="1"/>
        <v>97822.252170719483</v>
      </c>
      <c r="C16" s="2">
        <v>6</v>
      </c>
      <c r="D16" s="1">
        <f t="shared" si="8"/>
        <v>97822.252170719483</v>
      </c>
      <c r="E16" s="1">
        <f t="shared" si="2"/>
        <v>97822.252170719483</v>
      </c>
      <c r="F16" s="1">
        <f t="shared" si="3"/>
        <v>381.43478610132973</v>
      </c>
      <c r="G16" s="1">
        <f t="shared" si="4"/>
        <v>381.43478610132973</v>
      </c>
      <c r="H16" s="1">
        <f t="shared" si="5"/>
        <v>381.43478610132973</v>
      </c>
      <c r="I16" s="1">
        <f t="shared" si="9"/>
        <v>1718.5648395678174</v>
      </c>
      <c r="J16" s="1">
        <f t="shared" si="10"/>
        <v>1718.5648395678174</v>
      </c>
      <c r="K16" s="1">
        <f t="shared" si="11"/>
        <v>274.9703743308508</v>
      </c>
      <c r="L16" s="1">
        <f t="shared" si="12"/>
        <v>274.9703743308508</v>
      </c>
      <c r="M16" s="1">
        <f t="shared" si="6"/>
        <v>2374.969999999998</v>
      </c>
      <c r="N16" s="1">
        <f t="shared" si="7"/>
        <v>2374.969999999998</v>
      </c>
      <c r="P16" s="1"/>
      <c r="Q16" s="32" t="s">
        <v>33</v>
      </c>
      <c r="R16" s="30">
        <f>R15-R14</f>
        <v>0</v>
      </c>
    </row>
    <row r="17" spans="1:20" ht="15.75" x14ac:dyDescent="0.25">
      <c r="A17">
        <f t="shared" si="0"/>
        <v>7</v>
      </c>
      <c r="B17" s="7">
        <f t="shared" si="1"/>
        <v>97433.074257028318</v>
      </c>
      <c r="C17" s="2">
        <v>7</v>
      </c>
      <c r="D17" s="1">
        <f t="shared" si="8"/>
        <v>97433.074257028318</v>
      </c>
      <c r="E17" s="1">
        <f t="shared" si="2"/>
        <v>97433.074257028318</v>
      </c>
      <c r="F17" s="1">
        <f t="shared" si="3"/>
        <v>389.17791369116486</v>
      </c>
      <c r="G17" s="1">
        <f t="shared" si="4"/>
        <v>389.17791369116486</v>
      </c>
      <c r="H17" s="1">
        <f t="shared" si="5"/>
        <v>389.17791369116486</v>
      </c>
      <c r="I17" s="1">
        <f t="shared" si="9"/>
        <v>1711.8897295765803</v>
      </c>
      <c r="J17" s="1">
        <f t="shared" si="10"/>
        <v>1711.8897295765803</v>
      </c>
      <c r="K17" s="1">
        <f t="shared" si="11"/>
        <v>273.90235673225283</v>
      </c>
      <c r="L17" s="1">
        <f t="shared" si="12"/>
        <v>273.90235673225283</v>
      </c>
      <c r="M17" s="1">
        <f t="shared" si="6"/>
        <v>2374.969999999998</v>
      </c>
      <c r="N17" s="1">
        <f t="shared" si="7"/>
        <v>2374.969999999998</v>
      </c>
      <c r="P17" s="1"/>
      <c r="Q17" s="18" t="s">
        <v>19</v>
      </c>
      <c r="R17" s="26">
        <f>SUM(M:M)+SUM(O:O)</f>
        <v>227997.12000000014</v>
      </c>
    </row>
    <row r="18" spans="1:20" ht="15.75" x14ac:dyDescent="0.25">
      <c r="A18">
        <f t="shared" si="0"/>
        <v>8</v>
      </c>
      <c r="B18" s="7">
        <f t="shared" si="1"/>
        <v>97035.996030228169</v>
      </c>
      <c r="C18" s="2">
        <v>8</v>
      </c>
      <c r="D18" s="1">
        <f t="shared" si="8"/>
        <v>97035.996030228169</v>
      </c>
      <c r="E18" s="1">
        <f t="shared" si="2"/>
        <v>97035.996030228169</v>
      </c>
      <c r="F18" s="1">
        <f t="shared" si="3"/>
        <v>397.07822680014283</v>
      </c>
      <c r="G18" s="1">
        <f t="shared" si="4"/>
        <v>397.07822680014283</v>
      </c>
      <c r="H18" s="1">
        <f t="shared" si="5"/>
        <v>397.07822680014283</v>
      </c>
      <c r="I18" s="1">
        <f t="shared" si="9"/>
        <v>1705.0791148274614</v>
      </c>
      <c r="J18" s="1">
        <f t="shared" si="10"/>
        <v>1705.0791148274614</v>
      </c>
      <c r="K18" s="1">
        <f t="shared" si="11"/>
        <v>272.8126583723938</v>
      </c>
      <c r="L18" s="1">
        <f t="shared" si="12"/>
        <v>272.8126583723938</v>
      </c>
      <c r="M18" s="1">
        <f t="shared" si="6"/>
        <v>2374.969999999998</v>
      </c>
      <c r="N18" s="1">
        <f t="shared" si="7"/>
        <v>2374.969999999998</v>
      </c>
      <c r="P18" s="1"/>
      <c r="Q18" s="32" t="s">
        <v>35</v>
      </c>
      <c r="R18" s="30">
        <f>R5-R17</f>
        <v>-3.2014213502407074E-10</v>
      </c>
      <c r="S18"/>
    </row>
    <row r="19" spans="1:20" x14ac:dyDescent="0.25">
      <c r="A19">
        <f t="shared" si="0"/>
        <v>9</v>
      </c>
      <c r="B19" s="7">
        <f t="shared" si="1"/>
        <v>96630.857113933278</v>
      </c>
      <c r="C19" s="2">
        <v>9</v>
      </c>
      <c r="D19" s="1">
        <f t="shared" si="8"/>
        <v>96630.857113933278</v>
      </c>
      <c r="E19" s="1">
        <f t="shared" si="2"/>
        <v>96630.857113933278</v>
      </c>
      <c r="F19" s="1">
        <f t="shared" si="3"/>
        <v>405.13891629489279</v>
      </c>
      <c r="G19" s="1">
        <f t="shared" si="4"/>
        <v>405.13891629489279</v>
      </c>
      <c r="H19" s="1">
        <f t="shared" si="5"/>
        <v>405.13891629489279</v>
      </c>
      <c r="I19" s="1">
        <f t="shared" si="9"/>
        <v>1698.1302445733666</v>
      </c>
      <c r="J19" s="1">
        <f t="shared" si="10"/>
        <v>1698.1302445733666</v>
      </c>
      <c r="K19" s="1">
        <f t="shared" si="11"/>
        <v>271.70083913173863</v>
      </c>
      <c r="L19" s="1">
        <f t="shared" si="12"/>
        <v>271.70083913173863</v>
      </c>
      <c r="M19" s="1">
        <f t="shared" si="6"/>
        <v>2374.969999999998</v>
      </c>
      <c r="N19" s="1">
        <f t="shared" si="7"/>
        <v>2374.969999999998</v>
      </c>
      <c r="P19" s="1"/>
      <c r="S19"/>
    </row>
    <row r="20" spans="1:20" x14ac:dyDescent="0.25">
      <c r="A20">
        <f t="shared" si="0"/>
        <v>10</v>
      </c>
      <c r="B20" s="7">
        <f t="shared" si="1"/>
        <v>96217.493876116627</v>
      </c>
      <c r="C20" s="2">
        <v>10</v>
      </c>
      <c r="D20" s="1">
        <f t="shared" si="8"/>
        <v>96217.493876116627</v>
      </c>
      <c r="E20" s="1">
        <f t="shared" si="2"/>
        <v>96217.493876116627</v>
      </c>
      <c r="F20" s="1">
        <f t="shared" si="3"/>
        <v>413.36323781664714</v>
      </c>
      <c r="G20" s="1">
        <f t="shared" si="4"/>
        <v>413.36323781664714</v>
      </c>
      <c r="H20" s="1">
        <f t="shared" si="5"/>
        <v>413.36323781664714</v>
      </c>
      <c r="I20" s="1">
        <f t="shared" si="9"/>
        <v>1691.0403122270266</v>
      </c>
      <c r="J20" s="1">
        <f t="shared" si="10"/>
        <v>1691.0403122270266</v>
      </c>
      <c r="K20" s="1">
        <f t="shared" si="11"/>
        <v>270.56644995632428</v>
      </c>
      <c r="L20" s="1">
        <f t="shared" si="12"/>
        <v>270.56644995632428</v>
      </c>
      <c r="M20" s="1">
        <f t="shared" si="6"/>
        <v>2374.969999999998</v>
      </c>
      <c r="N20" s="1">
        <f t="shared" si="7"/>
        <v>2374.969999999998</v>
      </c>
      <c r="O20" s="13"/>
      <c r="P20" s="1"/>
      <c r="S20" s="1"/>
      <c r="T20" s="1"/>
    </row>
    <row r="21" spans="1:20" x14ac:dyDescent="0.25">
      <c r="A21">
        <f t="shared" si="0"/>
        <v>11</v>
      </c>
      <c r="B21" s="7">
        <f t="shared" si="1"/>
        <v>95795.739363020461</v>
      </c>
      <c r="C21" s="2">
        <v>11</v>
      </c>
      <c r="D21" s="1">
        <f t="shared" si="8"/>
        <v>95795.739363020461</v>
      </c>
      <c r="E21" s="1">
        <f t="shared" si="2"/>
        <v>95795.739363020461</v>
      </c>
      <c r="F21" s="1">
        <f t="shared" si="3"/>
        <v>421.75451309616881</v>
      </c>
      <c r="G21" s="1">
        <f t="shared" si="4"/>
        <v>421.75451309616881</v>
      </c>
      <c r="H21" s="1">
        <f t="shared" si="5"/>
        <v>421.75451309616881</v>
      </c>
      <c r="I21" s="1">
        <f t="shared" si="9"/>
        <v>1683.806454227439</v>
      </c>
      <c r="J21" s="1">
        <f t="shared" si="10"/>
        <v>1683.806454227439</v>
      </c>
      <c r="K21" s="1">
        <f t="shared" si="11"/>
        <v>269.40903267639021</v>
      </c>
      <c r="L21" s="1">
        <f t="shared" si="12"/>
        <v>269.40903267639021</v>
      </c>
      <c r="M21" s="1">
        <f t="shared" si="6"/>
        <v>2374.969999999998</v>
      </c>
      <c r="N21" s="1">
        <f t="shared" si="7"/>
        <v>2374.969999999998</v>
      </c>
      <c r="P21" s="1"/>
      <c r="S21" s="1"/>
      <c r="T21" s="1"/>
    </row>
    <row r="22" spans="1:20" x14ac:dyDescent="0.25">
      <c r="A22">
        <f t="shared" si="0"/>
        <v>12</v>
      </c>
      <c r="B22" s="7">
        <f t="shared" si="1"/>
        <v>95365.423231725086</v>
      </c>
      <c r="C22" s="2">
        <v>12</v>
      </c>
      <c r="D22" s="1">
        <f t="shared" si="8"/>
        <v>95365.423231725086</v>
      </c>
      <c r="E22" s="1">
        <f t="shared" si="2"/>
        <v>95365.423231725086</v>
      </c>
      <c r="F22" s="1">
        <f t="shared" si="3"/>
        <v>430.31613129536709</v>
      </c>
      <c r="G22" s="1">
        <f t="shared" si="4"/>
        <v>430.31613129536709</v>
      </c>
      <c r="H22" s="1">
        <f t="shared" si="5"/>
        <v>430.31613129536709</v>
      </c>
      <c r="I22" s="1">
        <f t="shared" si="9"/>
        <v>1676.4257488833025</v>
      </c>
      <c r="J22" s="1">
        <f t="shared" si="10"/>
        <v>1676.4257488833025</v>
      </c>
      <c r="K22" s="1">
        <f t="shared" si="11"/>
        <v>268.22811982132839</v>
      </c>
      <c r="L22" s="1">
        <f t="shared" si="12"/>
        <v>268.22811982132839</v>
      </c>
      <c r="M22" s="1">
        <f t="shared" si="6"/>
        <v>2374.969999999998</v>
      </c>
      <c r="N22" s="1">
        <f t="shared" si="7"/>
        <v>2374.969999999998</v>
      </c>
      <c r="O22" s="13"/>
      <c r="P22" s="1"/>
      <c r="S22" s="1"/>
      <c r="T22" s="1"/>
    </row>
    <row r="23" spans="1:20" x14ac:dyDescent="0.25">
      <c r="A23">
        <f t="shared" si="0"/>
        <v>13</v>
      </c>
      <c r="B23" s="7">
        <f t="shared" si="1"/>
        <v>94926.37168134893</v>
      </c>
      <c r="C23" s="2">
        <v>13</v>
      </c>
      <c r="D23" s="1">
        <f t="shared" si="8"/>
        <v>94926.37168134893</v>
      </c>
      <c r="E23" s="1">
        <f t="shared" si="2"/>
        <v>94926.37168134893</v>
      </c>
      <c r="F23" s="1">
        <f t="shared" si="3"/>
        <v>439.05155037615145</v>
      </c>
      <c r="G23" s="1">
        <f t="shared" si="4"/>
        <v>439.05155037615145</v>
      </c>
      <c r="H23" s="1">
        <f t="shared" si="5"/>
        <v>439.05155037615145</v>
      </c>
      <c r="I23" s="1">
        <f t="shared" si="9"/>
        <v>1668.8952151929711</v>
      </c>
      <c r="J23" s="1">
        <f t="shared" si="10"/>
        <v>1668.8952151929711</v>
      </c>
      <c r="K23" s="1">
        <f t="shared" si="11"/>
        <v>267.02323443087539</v>
      </c>
      <c r="L23" s="1">
        <f t="shared" si="12"/>
        <v>267.02323443087539</v>
      </c>
      <c r="M23" s="1">
        <f t="shared" si="6"/>
        <v>2374.969999999998</v>
      </c>
      <c r="N23" s="1">
        <f t="shared" si="7"/>
        <v>2374.969999999998</v>
      </c>
      <c r="P23" s="1"/>
      <c r="S23"/>
    </row>
    <row r="24" spans="1:20" x14ac:dyDescent="0.25">
      <c r="A24">
        <f t="shared" si="0"/>
        <v>14</v>
      </c>
      <c r="B24" s="7">
        <f t="shared" si="1"/>
        <v>94478.407382851859</v>
      </c>
      <c r="C24" s="2">
        <v>14</v>
      </c>
      <c r="D24" s="1">
        <f t="shared" si="8"/>
        <v>94478.407382851859</v>
      </c>
      <c r="E24" s="1">
        <f t="shared" si="2"/>
        <v>94478.407382851859</v>
      </c>
      <c r="F24" s="1">
        <f t="shared" si="3"/>
        <v>447.96429849706976</v>
      </c>
      <c r="G24" s="1">
        <f t="shared" si="4"/>
        <v>447.96429849706976</v>
      </c>
      <c r="H24" s="1">
        <f t="shared" si="5"/>
        <v>447.96429849706976</v>
      </c>
      <c r="I24" s="1">
        <f t="shared" si="9"/>
        <v>1661.2118116404554</v>
      </c>
      <c r="J24" s="1">
        <f t="shared" si="10"/>
        <v>1661.2118116404554</v>
      </c>
      <c r="K24" s="1">
        <f t="shared" si="11"/>
        <v>265.79388986247284</v>
      </c>
      <c r="L24" s="1">
        <f t="shared" si="12"/>
        <v>265.79388986247284</v>
      </c>
      <c r="M24" s="1">
        <f t="shared" si="6"/>
        <v>2374.969999999998</v>
      </c>
      <c r="N24" s="1">
        <f t="shared" si="7"/>
        <v>2374.969999999998</v>
      </c>
      <c r="P24" s="1"/>
      <c r="S24"/>
    </row>
    <row r="25" spans="1:20" x14ac:dyDescent="0.25">
      <c r="A25">
        <f t="shared" si="0"/>
        <v>15</v>
      </c>
      <c r="B25" s="7">
        <f t="shared" si="1"/>
        <v>94021.349407413552</v>
      </c>
      <c r="C25" s="2">
        <v>15</v>
      </c>
      <c r="D25" s="1">
        <f t="shared" si="8"/>
        <v>94021.349407413552</v>
      </c>
      <c r="E25" s="1">
        <f t="shared" si="2"/>
        <v>94021.349407413552</v>
      </c>
      <c r="F25" s="1">
        <f t="shared" si="3"/>
        <v>457.05797543830317</v>
      </c>
      <c r="G25" s="1">
        <f t="shared" si="4"/>
        <v>457.05797543830317</v>
      </c>
      <c r="H25" s="1">
        <f t="shared" si="5"/>
        <v>457.05797543830317</v>
      </c>
      <c r="I25" s="1">
        <f t="shared" si="9"/>
        <v>1653.3724349669783</v>
      </c>
      <c r="J25" s="1">
        <f t="shared" si="10"/>
        <v>1653.3724349669783</v>
      </c>
      <c r="K25" s="1">
        <f t="shared" si="11"/>
        <v>264.53958959471652</v>
      </c>
      <c r="L25" s="1">
        <f t="shared" si="12"/>
        <v>264.53958959471652</v>
      </c>
      <c r="M25" s="1">
        <f t="shared" si="6"/>
        <v>2374.969999999998</v>
      </c>
      <c r="N25" s="1">
        <f t="shared" si="7"/>
        <v>2374.969999999998</v>
      </c>
      <c r="P25" s="1"/>
      <c r="S25"/>
    </row>
    <row r="26" spans="1:20" x14ac:dyDescent="0.25">
      <c r="A26">
        <f t="shared" si="0"/>
        <v>16</v>
      </c>
      <c r="B26" s="7">
        <f t="shared" si="1"/>
        <v>93555.01315335797</v>
      </c>
      <c r="C26" s="2">
        <v>16</v>
      </c>
      <c r="D26" s="1">
        <f t="shared" si="8"/>
        <v>93555.01315335797</v>
      </c>
      <c r="E26" s="1">
        <f t="shared" si="2"/>
        <v>93555.01315335797</v>
      </c>
      <c r="F26" s="1">
        <f t="shared" si="3"/>
        <v>466.33625405558263</v>
      </c>
      <c r="G26" s="1">
        <f t="shared" si="4"/>
        <v>466.33625405558263</v>
      </c>
      <c r="H26" s="1">
        <f t="shared" si="5"/>
        <v>466.33625405558263</v>
      </c>
      <c r="I26" s="1">
        <f t="shared" si="9"/>
        <v>1645.3739189175994</v>
      </c>
      <c r="J26" s="1">
        <f t="shared" si="10"/>
        <v>1645.3739189175994</v>
      </c>
      <c r="K26" s="1">
        <f t="shared" si="11"/>
        <v>263.25982702681591</v>
      </c>
      <c r="L26" s="1">
        <f t="shared" si="12"/>
        <v>263.25982702681591</v>
      </c>
      <c r="M26" s="1">
        <f t="shared" si="6"/>
        <v>2374.969999999998</v>
      </c>
      <c r="N26" s="1">
        <f t="shared" si="7"/>
        <v>2374.969999999998</v>
      </c>
      <c r="P26" s="1"/>
      <c r="S26"/>
    </row>
    <row r="27" spans="1:20" x14ac:dyDescent="0.25">
      <c r="A27">
        <f t="shared" si="0"/>
        <v>17</v>
      </c>
      <c r="B27" s="7">
        <f t="shared" si="1"/>
        <v>93079.210271594347</v>
      </c>
      <c r="C27" s="2">
        <v>17</v>
      </c>
      <c r="D27" s="1">
        <f t="shared" si="8"/>
        <v>93079.210271594347</v>
      </c>
      <c r="E27" s="1">
        <f t="shared" si="2"/>
        <v>93079.210271594347</v>
      </c>
      <c r="F27" s="1">
        <f t="shared" si="3"/>
        <v>475.80288176362546</v>
      </c>
      <c r="G27" s="1">
        <f t="shared" si="4"/>
        <v>475.80288176362546</v>
      </c>
      <c r="H27" s="1">
        <f t="shared" si="5"/>
        <v>475.80288176362546</v>
      </c>
      <c r="I27" s="1">
        <f t="shared" si="9"/>
        <v>1637.2130329623901</v>
      </c>
      <c r="J27" s="1">
        <f t="shared" si="10"/>
        <v>1637.2130329623901</v>
      </c>
      <c r="K27" s="1">
        <f t="shared" si="11"/>
        <v>261.9540852739824</v>
      </c>
      <c r="L27" s="1">
        <f t="shared" si="12"/>
        <v>261.9540852739824</v>
      </c>
      <c r="M27" s="1">
        <f t="shared" si="6"/>
        <v>2374.969999999998</v>
      </c>
      <c r="N27" s="1">
        <f t="shared" si="7"/>
        <v>2374.969999999998</v>
      </c>
      <c r="P27" s="1"/>
      <c r="S27"/>
    </row>
    <row r="28" spans="1:20" x14ac:dyDescent="0.25">
      <c r="A28">
        <f t="shared" si="0"/>
        <v>18</v>
      </c>
      <c r="B28" s="7">
        <f t="shared" si="1"/>
        <v>92593.748589544673</v>
      </c>
      <c r="C28" s="2">
        <v>18</v>
      </c>
      <c r="D28" s="1">
        <f t="shared" si="8"/>
        <v>92593.748589544673</v>
      </c>
      <c r="E28" s="1">
        <f t="shared" si="2"/>
        <v>92593.748589544673</v>
      </c>
      <c r="F28" s="1">
        <f t="shared" si="3"/>
        <v>485.46168204968092</v>
      </c>
      <c r="G28" s="1">
        <f t="shared" si="4"/>
        <v>485.46168204968092</v>
      </c>
      <c r="H28" s="1">
        <f t="shared" si="5"/>
        <v>485.46168204968092</v>
      </c>
      <c r="I28" s="1">
        <f t="shared" si="9"/>
        <v>1628.8864809916527</v>
      </c>
      <c r="J28" s="1">
        <f t="shared" si="10"/>
        <v>1628.8864809916527</v>
      </c>
      <c r="K28" s="1">
        <f t="shared" si="11"/>
        <v>260.6218369586644</v>
      </c>
      <c r="L28" s="1">
        <f t="shared" si="12"/>
        <v>260.6218369586644</v>
      </c>
      <c r="M28" s="1">
        <f t="shared" si="6"/>
        <v>2374.969999999998</v>
      </c>
      <c r="N28" s="1">
        <f t="shared" si="7"/>
        <v>2374.969999999998</v>
      </c>
      <c r="O28" s="13"/>
      <c r="P28" s="1"/>
      <c r="S28"/>
    </row>
    <row r="29" spans="1:20" x14ac:dyDescent="0.25">
      <c r="A29">
        <f t="shared" si="0"/>
        <v>19</v>
      </c>
      <c r="B29" s="7">
        <f t="shared" si="1"/>
        <v>92098.432033526871</v>
      </c>
      <c r="C29" s="2">
        <v>19</v>
      </c>
      <c r="D29" s="1">
        <f t="shared" si="8"/>
        <v>92098.432033526871</v>
      </c>
      <c r="E29" s="1">
        <f t="shared" si="2"/>
        <v>92098.432033526871</v>
      </c>
      <c r="F29" s="1">
        <f t="shared" si="3"/>
        <v>495.31655601780437</v>
      </c>
      <c r="G29" s="1">
        <f t="shared" si="4"/>
        <v>495.31655601780437</v>
      </c>
      <c r="H29" s="1">
        <f t="shared" si="5"/>
        <v>495.31655601780437</v>
      </c>
      <c r="I29" s="1">
        <f t="shared" si="9"/>
        <v>1620.3908999846496</v>
      </c>
      <c r="J29" s="1">
        <f t="shared" si="10"/>
        <v>1620.3908999846496</v>
      </c>
      <c r="K29" s="1">
        <f t="shared" si="11"/>
        <v>259.26254399754396</v>
      </c>
      <c r="L29" s="1">
        <f t="shared" si="12"/>
        <v>259.26254399754396</v>
      </c>
      <c r="M29" s="1">
        <f t="shared" si="6"/>
        <v>2374.969999999998</v>
      </c>
      <c r="N29" s="1">
        <f t="shared" si="7"/>
        <v>2374.969999999998</v>
      </c>
      <c r="P29" s="1"/>
      <c r="S29"/>
    </row>
    <row r="30" spans="1:20" x14ac:dyDescent="0.25">
      <c r="A30">
        <f t="shared" si="0"/>
        <v>20</v>
      </c>
      <c r="B30" s="7">
        <f t="shared" si="1"/>
        <v>91593.060549562389</v>
      </c>
      <c r="C30" s="2">
        <v>20</v>
      </c>
      <c r="D30" s="1">
        <f t="shared" si="8"/>
        <v>91593.060549562389</v>
      </c>
      <c r="E30" s="1">
        <f t="shared" si="2"/>
        <v>91593.060549562389</v>
      </c>
      <c r="F30" s="1">
        <f t="shared" si="3"/>
        <v>505.37148396447765</v>
      </c>
      <c r="G30" s="1">
        <f t="shared" si="4"/>
        <v>505.37148396447765</v>
      </c>
      <c r="H30" s="1">
        <f t="shared" si="5"/>
        <v>505.37148396447765</v>
      </c>
      <c r="I30" s="1">
        <f t="shared" si="9"/>
        <v>1611.7228586513106</v>
      </c>
      <c r="J30" s="1">
        <f t="shared" si="10"/>
        <v>1611.7228586513106</v>
      </c>
      <c r="K30" s="1">
        <f t="shared" si="11"/>
        <v>257.87565738420972</v>
      </c>
      <c r="L30" s="1">
        <f t="shared" si="12"/>
        <v>257.87565738420972</v>
      </c>
      <c r="M30" s="1">
        <f t="shared" si="6"/>
        <v>2374.969999999998</v>
      </c>
      <c r="N30" s="1">
        <f t="shared" si="7"/>
        <v>2374.969999999998</v>
      </c>
      <c r="P30" s="1"/>
      <c r="S30"/>
    </row>
    <row r="31" spans="1:20" x14ac:dyDescent="0.25">
      <c r="A31">
        <f t="shared" si="0"/>
        <v>21</v>
      </c>
      <c r="B31" s="7">
        <f t="shared" si="1"/>
        <v>91077.430022576169</v>
      </c>
      <c r="C31" s="2">
        <v>21</v>
      </c>
      <c r="D31" s="1">
        <f t="shared" si="8"/>
        <v>91077.430022576169</v>
      </c>
      <c r="E31" s="1">
        <f t="shared" si="2"/>
        <v>91077.430022576169</v>
      </c>
      <c r="F31" s="1">
        <f t="shared" si="3"/>
        <v>515.63052698621675</v>
      </c>
      <c r="G31" s="1">
        <f t="shared" si="4"/>
        <v>515.63052698621675</v>
      </c>
      <c r="H31" s="1">
        <f t="shared" si="5"/>
        <v>515.63052698621675</v>
      </c>
      <c r="I31" s="1">
        <f t="shared" si="9"/>
        <v>1602.8788560463631</v>
      </c>
      <c r="J31" s="1">
        <f t="shared" si="10"/>
        <v>1602.8788560463631</v>
      </c>
      <c r="K31" s="1">
        <f t="shared" si="11"/>
        <v>256.4606169674181</v>
      </c>
      <c r="L31" s="1">
        <f t="shared" si="12"/>
        <v>256.4606169674181</v>
      </c>
      <c r="M31" s="1">
        <f t="shared" si="6"/>
        <v>2374.969999999998</v>
      </c>
      <c r="N31" s="1">
        <f t="shared" si="7"/>
        <v>2374.969999999998</v>
      </c>
      <c r="P31" s="1"/>
      <c r="S31"/>
    </row>
    <row r="32" spans="1:20" x14ac:dyDescent="0.25">
      <c r="A32">
        <f t="shared" si="0"/>
        <v>22</v>
      </c>
      <c r="B32" s="7">
        <f t="shared" si="1"/>
        <v>90551.332193956361</v>
      </c>
      <c r="C32" s="2">
        <v>22</v>
      </c>
      <c r="D32" s="1">
        <f t="shared" si="8"/>
        <v>90551.332193956361</v>
      </c>
      <c r="E32" s="1">
        <f t="shared" si="2"/>
        <v>90551.332193956361</v>
      </c>
      <c r="F32" s="1">
        <f t="shared" si="3"/>
        <v>526.09782861981148</v>
      </c>
      <c r="G32" s="1">
        <f t="shared" si="4"/>
        <v>526.09782861981148</v>
      </c>
      <c r="H32" s="1">
        <f t="shared" si="5"/>
        <v>526.09782861981148</v>
      </c>
      <c r="I32" s="1">
        <f t="shared" si="9"/>
        <v>1593.8553201553332</v>
      </c>
      <c r="J32" s="1">
        <f t="shared" si="10"/>
        <v>1593.8553201553332</v>
      </c>
      <c r="K32" s="1">
        <f t="shared" si="11"/>
        <v>255.01685122485333</v>
      </c>
      <c r="L32" s="1">
        <f t="shared" si="12"/>
        <v>255.01685122485333</v>
      </c>
      <c r="M32" s="1">
        <f t="shared" si="6"/>
        <v>2374.969999999998</v>
      </c>
      <c r="N32" s="1">
        <f t="shared" si="7"/>
        <v>2374.969999999998</v>
      </c>
      <c r="P32" s="1"/>
      <c r="S32"/>
    </row>
    <row r="33" spans="1:19" x14ac:dyDescent="0.25">
      <c r="A33">
        <f t="shared" si="0"/>
        <v>23</v>
      </c>
      <c r="B33" s="7">
        <f t="shared" si="1"/>
        <v>90014.554577440504</v>
      </c>
      <c r="C33" s="2">
        <v>23</v>
      </c>
      <c r="D33" s="1">
        <f t="shared" si="8"/>
        <v>90014.554577440504</v>
      </c>
      <c r="E33" s="1">
        <f t="shared" si="2"/>
        <v>90014.554577440504</v>
      </c>
      <c r="F33" s="1">
        <f t="shared" si="3"/>
        <v>536.77761651586422</v>
      </c>
      <c r="G33" s="1">
        <f t="shared" si="4"/>
        <v>536.77761651586422</v>
      </c>
      <c r="H33" s="1">
        <f t="shared" si="5"/>
        <v>536.77761651586422</v>
      </c>
      <c r="I33" s="1">
        <f t="shared" si="9"/>
        <v>1584.6486064518394</v>
      </c>
      <c r="J33" s="1">
        <f t="shared" si="10"/>
        <v>1584.6486064518394</v>
      </c>
      <c r="K33" s="1">
        <f t="shared" si="11"/>
        <v>253.54377703229432</v>
      </c>
      <c r="L33" s="1">
        <f t="shared" si="12"/>
        <v>253.54377703229432</v>
      </c>
      <c r="M33" s="1">
        <f t="shared" si="6"/>
        <v>2374.969999999998</v>
      </c>
      <c r="N33" s="1">
        <f t="shared" si="7"/>
        <v>2374.969999999998</v>
      </c>
      <c r="P33" s="1"/>
      <c r="S33"/>
    </row>
    <row r="34" spans="1:19" x14ac:dyDescent="0.25">
      <c r="A34">
        <f t="shared" si="0"/>
        <v>24</v>
      </c>
      <c r="B34" s="7">
        <f t="shared" si="1"/>
        <v>89466.880373294203</v>
      </c>
      <c r="C34" s="2">
        <v>24</v>
      </c>
      <c r="D34" s="1">
        <f t="shared" si="8"/>
        <v>89466.880373294203</v>
      </c>
      <c r="E34" s="1">
        <f t="shared" si="2"/>
        <v>89466.880373294203</v>
      </c>
      <c r="F34" s="1">
        <f t="shared" si="3"/>
        <v>547.67420414630101</v>
      </c>
      <c r="G34" s="1">
        <f t="shared" si="4"/>
        <v>547.67420414630101</v>
      </c>
      <c r="H34" s="1">
        <f t="shared" si="5"/>
        <v>547.67420414630101</v>
      </c>
      <c r="I34" s="1">
        <f t="shared" si="9"/>
        <v>1575.2549964256009</v>
      </c>
      <c r="J34" s="1">
        <f t="shared" si="10"/>
        <v>1575.2549964256009</v>
      </c>
      <c r="K34" s="1">
        <f t="shared" si="11"/>
        <v>252.04079942809614</v>
      </c>
      <c r="L34" s="1">
        <f t="shared" si="12"/>
        <v>252.04079942809614</v>
      </c>
      <c r="M34" s="1">
        <f t="shared" si="6"/>
        <v>2374.969999999998</v>
      </c>
      <c r="N34" s="1">
        <f t="shared" si="7"/>
        <v>2374.969999999998</v>
      </c>
      <c r="O34" s="13"/>
      <c r="P34" s="1"/>
      <c r="S34"/>
    </row>
    <row r="35" spans="1:19" x14ac:dyDescent="0.25">
      <c r="A35">
        <f t="shared" si="0"/>
        <v>25</v>
      </c>
      <c r="B35" s="7">
        <f t="shared" si="1"/>
        <v>88908.088380747664</v>
      </c>
      <c r="C35" s="2">
        <v>25</v>
      </c>
      <c r="D35" s="1">
        <f t="shared" si="8"/>
        <v>88908.088380747664</v>
      </c>
      <c r="E35" s="1">
        <f t="shared" si="2"/>
        <v>88908.088380747664</v>
      </c>
      <c r="F35" s="1">
        <f t="shared" si="3"/>
        <v>558.79199254654338</v>
      </c>
      <c r="G35" s="1">
        <f t="shared" si="4"/>
        <v>558.79199254654338</v>
      </c>
      <c r="H35" s="1">
        <f t="shared" si="5"/>
        <v>558.79199254654338</v>
      </c>
      <c r="I35" s="1">
        <f t="shared" si="9"/>
        <v>1565.6706960805643</v>
      </c>
      <c r="J35" s="1">
        <f t="shared" si="10"/>
        <v>1565.6706960805643</v>
      </c>
      <c r="K35" s="1">
        <f t="shared" si="11"/>
        <v>250.50731137289029</v>
      </c>
      <c r="L35" s="1">
        <f t="shared" si="12"/>
        <v>250.50731137289029</v>
      </c>
      <c r="M35" s="1">
        <f t="shared" si="6"/>
        <v>2374.969999999998</v>
      </c>
      <c r="N35" s="1">
        <f t="shared" si="7"/>
        <v>2374.969999999998</v>
      </c>
      <c r="P35" s="1"/>
      <c r="S35"/>
    </row>
    <row r="36" spans="1:19" x14ac:dyDescent="0.25">
      <c r="A36">
        <f t="shared" si="0"/>
        <v>26</v>
      </c>
      <c r="B36" s="7">
        <f t="shared" si="1"/>
        <v>88337.95290865461</v>
      </c>
      <c r="C36" s="2">
        <v>26</v>
      </c>
      <c r="D36" s="1">
        <f t="shared" si="8"/>
        <v>88337.95290865461</v>
      </c>
      <c r="E36" s="1">
        <f t="shared" si="2"/>
        <v>88337.95290865461</v>
      </c>
      <c r="F36" s="1">
        <f t="shared" si="3"/>
        <v>570.13547209304886</v>
      </c>
      <c r="G36" s="1">
        <f t="shared" si="4"/>
        <v>570.13547209304886</v>
      </c>
      <c r="H36" s="1">
        <f t="shared" si="5"/>
        <v>570.13547209304886</v>
      </c>
      <c r="I36" s="1">
        <f t="shared" si="9"/>
        <v>1555.8918344025424</v>
      </c>
      <c r="J36" s="1">
        <f t="shared" si="10"/>
        <v>1555.8918344025424</v>
      </c>
      <c r="K36" s="1">
        <f t="shared" si="11"/>
        <v>248.94269350440678</v>
      </c>
      <c r="L36" s="1">
        <f t="shared" si="12"/>
        <v>248.94269350440678</v>
      </c>
      <c r="M36" s="1">
        <f t="shared" si="6"/>
        <v>2374.969999999998</v>
      </c>
      <c r="N36" s="1">
        <f t="shared" si="7"/>
        <v>2374.969999999998</v>
      </c>
      <c r="P36" s="1"/>
      <c r="S36"/>
    </row>
    <row r="37" spans="1:19" x14ac:dyDescent="0.25">
      <c r="A37">
        <f t="shared" si="0"/>
        <v>27</v>
      </c>
      <c r="B37" s="7">
        <f t="shared" si="1"/>
        <v>87756.243684337678</v>
      </c>
      <c r="C37" s="2">
        <v>27</v>
      </c>
      <c r="D37" s="1">
        <f t="shared" si="8"/>
        <v>87756.243684337678</v>
      </c>
      <c r="E37" s="1">
        <f t="shared" si="2"/>
        <v>87756.243684337678</v>
      </c>
      <c r="F37" s="1">
        <f t="shared" si="3"/>
        <v>581.70922431693407</v>
      </c>
      <c r="G37" s="1">
        <f t="shared" si="4"/>
        <v>581.70922431693407</v>
      </c>
      <c r="H37" s="1">
        <f t="shared" si="5"/>
        <v>581.70922431693407</v>
      </c>
      <c r="I37" s="1">
        <f t="shared" si="9"/>
        <v>1545.9144617957447</v>
      </c>
      <c r="J37" s="1">
        <f t="shared" si="10"/>
        <v>1545.9144617957447</v>
      </c>
      <c r="K37" s="1">
        <f t="shared" si="11"/>
        <v>247.34631388731916</v>
      </c>
      <c r="L37" s="1">
        <f t="shared" si="12"/>
        <v>247.34631388731916</v>
      </c>
      <c r="M37" s="1">
        <f t="shared" si="6"/>
        <v>2374.969999999998</v>
      </c>
      <c r="N37" s="1">
        <f t="shared" si="7"/>
        <v>2374.969999999998</v>
      </c>
      <c r="P37" s="1"/>
      <c r="S37"/>
    </row>
    <row r="38" spans="1:19" x14ac:dyDescent="0.25">
      <c r="A38">
        <f t="shared" si="0"/>
        <v>28</v>
      </c>
      <c r="B38" s="7">
        <f t="shared" si="1"/>
        <v>87162.725760583271</v>
      </c>
      <c r="C38" s="2">
        <v>28</v>
      </c>
      <c r="D38" s="1">
        <f t="shared" si="8"/>
        <v>87162.725760583271</v>
      </c>
      <c r="E38" s="1">
        <f t="shared" si="2"/>
        <v>87162.725760583271</v>
      </c>
      <c r="F38" s="1">
        <f t="shared" si="3"/>
        <v>593.51792375441414</v>
      </c>
      <c r="G38" s="1">
        <f t="shared" si="4"/>
        <v>593.51792375441414</v>
      </c>
      <c r="H38" s="1">
        <f t="shared" si="5"/>
        <v>593.51792375441414</v>
      </c>
      <c r="I38" s="1">
        <f t="shared" si="9"/>
        <v>1535.7345484875723</v>
      </c>
      <c r="J38" s="1">
        <f t="shared" si="10"/>
        <v>1535.7345484875723</v>
      </c>
      <c r="K38" s="1">
        <f t="shared" si="11"/>
        <v>245.71752775801156</v>
      </c>
      <c r="L38" s="1">
        <f t="shared" si="12"/>
        <v>245.71752775801156</v>
      </c>
      <c r="M38" s="1">
        <f t="shared" si="6"/>
        <v>2374.969999999998</v>
      </c>
      <c r="N38" s="1">
        <f t="shared" si="7"/>
        <v>2374.969999999998</v>
      </c>
      <c r="P38" s="1"/>
      <c r="S38"/>
    </row>
    <row r="39" spans="1:19" x14ac:dyDescent="0.25">
      <c r="A39">
        <f t="shared" si="0"/>
        <v>29</v>
      </c>
      <c r="B39" s="7">
        <f t="shared" si="1"/>
        <v>86557.15942074846</v>
      </c>
      <c r="C39" s="2">
        <v>29</v>
      </c>
      <c r="D39" s="1">
        <f t="shared" si="8"/>
        <v>86557.15942074846</v>
      </c>
      <c r="E39" s="1">
        <f t="shared" si="2"/>
        <v>86557.15942074846</v>
      </c>
      <c r="F39" s="1">
        <f t="shared" si="3"/>
        <v>605.56633983480708</v>
      </c>
      <c r="G39" s="1">
        <f t="shared" si="4"/>
        <v>605.56633983480708</v>
      </c>
      <c r="H39" s="1">
        <f t="shared" si="5"/>
        <v>605.56633983480708</v>
      </c>
      <c r="I39" s="1">
        <f t="shared" si="9"/>
        <v>1525.3479829010266</v>
      </c>
      <c r="J39" s="1">
        <f t="shared" si="10"/>
        <v>1525.3479829010266</v>
      </c>
      <c r="K39" s="1">
        <f t="shared" si="11"/>
        <v>244.05567726416427</v>
      </c>
      <c r="L39" s="1">
        <f t="shared" si="12"/>
        <v>244.05567726416427</v>
      </c>
      <c r="M39" s="1">
        <f t="shared" si="6"/>
        <v>2374.969999999998</v>
      </c>
      <c r="N39" s="1">
        <f t="shared" si="7"/>
        <v>2374.969999999998</v>
      </c>
      <c r="P39" s="1"/>
      <c r="S39"/>
    </row>
    <row r="40" spans="1:19" x14ac:dyDescent="0.25">
      <c r="A40">
        <f t="shared" si="0"/>
        <v>30</v>
      </c>
      <c r="B40" s="7">
        <f t="shared" si="1"/>
        <v>85939.30008194159</v>
      </c>
      <c r="C40" s="2">
        <v>30</v>
      </c>
      <c r="D40" s="1">
        <f t="shared" si="8"/>
        <v>85939.30008194159</v>
      </c>
      <c r="E40" s="1">
        <f t="shared" si="2"/>
        <v>85939.30008194159</v>
      </c>
      <c r="F40" s="1">
        <f t="shared" si="3"/>
        <v>617.85933880686434</v>
      </c>
      <c r="G40" s="1">
        <f t="shared" si="4"/>
        <v>617.85933880686434</v>
      </c>
      <c r="H40" s="1">
        <f t="shared" si="5"/>
        <v>617.85933880686434</v>
      </c>
      <c r="I40" s="1">
        <f t="shared" si="9"/>
        <v>1514.7505699940807</v>
      </c>
      <c r="J40" s="1">
        <f t="shared" si="10"/>
        <v>1514.7505699940807</v>
      </c>
      <c r="K40" s="1">
        <f t="shared" si="11"/>
        <v>242.36009119905293</v>
      </c>
      <c r="L40" s="1">
        <f t="shared" si="12"/>
        <v>242.36009119905293</v>
      </c>
      <c r="M40" s="1">
        <f t="shared" si="6"/>
        <v>2374.969999999998</v>
      </c>
      <c r="N40" s="1">
        <f t="shared" si="7"/>
        <v>2374.969999999998</v>
      </c>
      <c r="P40" s="1"/>
      <c r="S40"/>
    </row>
    <row r="41" spans="1:19" x14ac:dyDescent="0.25">
      <c r="A41">
        <f t="shared" si="0"/>
        <v>31</v>
      </c>
      <c r="B41" s="7">
        <f t="shared" si="1"/>
        <v>85308.89819623738</v>
      </c>
      <c r="C41" s="2">
        <v>31</v>
      </c>
      <c r="D41" s="1">
        <f t="shared" si="8"/>
        <v>85308.89819623738</v>
      </c>
      <c r="E41" s="1">
        <f t="shared" si="2"/>
        <v>85308.89819623738</v>
      </c>
      <c r="F41" s="1">
        <f t="shared" si="3"/>
        <v>630.40188570420469</v>
      </c>
      <c r="G41" s="1">
        <f t="shared" si="4"/>
        <v>630.40188570420469</v>
      </c>
      <c r="H41" s="1">
        <f t="shared" si="5"/>
        <v>630.40188570420469</v>
      </c>
      <c r="I41" s="1">
        <f t="shared" si="9"/>
        <v>1503.9380295653391</v>
      </c>
      <c r="J41" s="1">
        <f t="shared" si="10"/>
        <v>1503.9380295653391</v>
      </c>
      <c r="K41" s="1">
        <f t="shared" si="11"/>
        <v>240.63008473045426</v>
      </c>
      <c r="L41" s="1">
        <f t="shared" si="12"/>
        <v>240.63008473045426</v>
      </c>
      <c r="M41" s="1">
        <f t="shared" si="6"/>
        <v>2374.969999999998</v>
      </c>
      <c r="N41" s="1">
        <f t="shared" si="7"/>
        <v>2374.969999999998</v>
      </c>
      <c r="P41" s="1"/>
      <c r="S41"/>
    </row>
    <row r="42" spans="1:19" x14ac:dyDescent="0.25">
      <c r="A42">
        <f t="shared" si="0"/>
        <v>32</v>
      </c>
      <c r="B42" s="7">
        <f t="shared" si="1"/>
        <v>84665.699149886728</v>
      </c>
      <c r="C42" s="2">
        <v>32</v>
      </c>
      <c r="D42" s="1">
        <f t="shared" si="8"/>
        <v>84665.699149886728</v>
      </c>
      <c r="E42" s="1">
        <f t="shared" si="2"/>
        <v>84665.699149886728</v>
      </c>
      <c r="F42" s="1">
        <f t="shared" si="3"/>
        <v>643.1990463506479</v>
      </c>
      <c r="G42" s="1">
        <f t="shared" si="4"/>
        <v>643.1990463506479</v>
      </c>
      <c r="H42" s="1">
        <f t="shared" si="5"/>
        <v>643.1990463506479</v>
      </c>
      <c r="I42" s="1">
        <f t="shared" si="9"/>
        <v>1492.9059945253018</v>
      </c>
      <c r="J42" s="1">
        <f t="shared" si="10"/>
        <v>1492.9059945253018</v>
      </c>
      <c r="K42" s="1">
        <f t="shared" si="11"/>
        <v>238.86495912404828</v>
      </c>
      <c r="L42" s="1">
        <f t="shared" si="12"/>
        <v>238.86495912404828</v>
      </c>
      <c r="M42" s="1">
        <f t="shared" si="6"/>
        <v>2374.969999999998</v>
      </c>
      <c r="N42" s="1">
        <f t="shared" si="7"/>
        <v>2374.969999999998</v>
      </c>
      <c r="P42" s="1"/>
      <c r="S42"/>
    </row>
    <row r="43" spans="1:19" x14ac:dyDescent="0.25">
      <c r="A43">
        <f t="shared" si="0"/>
        <v>33</v>
      </c>
      <c r="B43" s="7">
        <f t="shared" si="1"/>
        <v>84009.44316048047</v>
      </c>
      <c r="C43" s="2">
        <v>33</v>
      </c>
      <c r="D43" s="1">
        <f t="shared" si="8"/>
        <v>84009.44316048047</v>
      </c>
      <c r="E43" s="1">
        <f t="shared" si="2"/>
        <v>84009.44316048047</v>
      </c>
      <c r="F43" s="1">
        <f t="shared" si="3"/>
        <v>656.25598940625696</v>
      </c>
      <c r="G43" s="1">
        <f t="shared" si="4"/>
        <v>656.25598940625696</v>
      </c>
      <c r="H43" s="1">
        <f t="shared" si="5"/>
        <v>656.25598940625696</v>
      </c>
      <c r="I43" s="1">
        <f t="shared" si="9"/>
        <v>1481.6500091325354</v>
      </c>
      <c r="J43" s="1">
        <f t="shared" si="10"/>
        <v>1481.6500091325354</v>
      </c>
      <c r="K43" s="1">
        <f t="shared" si="11"/>
        <v>237.06400146120566</v>
      </c>
      <c r="L43" s="1">
        <f t="shared" si="12"/>
        <v>237.06400146120566</v>
      </c>
      <c r="M43" s="1">
        <f t="shared" si="6"/>
        <v>2374.969999999998</v>
      </c>
      <c r="N43" s="1">
        <f t="shared" si="7"/>
        <v>2374.969999999998</v>
      </c>
      <c r="P43" s="1"/>
      <c r="S43"/>
    </row>
    <row r="44" spans="1:19" x14ac:dyDescent="0.25">
      <c r="A44">
        <f t="shared" si="0"/>
        <v>34</v>
      </c>
      <c r="B44" s="7">
        <f t="shared" si="1"/>
        <v>83339.865172025558</v>
      </c>
      <c r="C44" s="2">
        <v>34</v>
      </c>
      <c r="D44" s="1">
        <f t="shared" si="8"/>
        <v>83339.865172025558</v>
      </c>
      <c r="E44" s="1">
        <f t="shared" si="2"/>
        <v>83339.865172025558</v>
      </c>
      <c r="F44" s="1">
        <f t="shared" si="3"/>
        <v>669.577988454913</v>
      </c>
      <c r="G44" s="1">
        <f t="shared" si="4"/>
        <v>669.577988454913</v>
      </c>
      <c r="H44" s="1">
        <f t="shared" si="5"/>
        <v>669.577988454913</v>
      </c>
      <c r="I44" s="1">
        <f t="shared" si="9"/>
        <v>1470.1655271940388</v>
      </c>
      <c r="J44" s="1">
        <f t="shared" si="10"/>
        <v>1470.1655271940388</v>
      </c>
      <c r="K44" s="1">
        <f t="shared" si="11"/>
        <v>235.2264843510462</v>
      </c>
      <c r="L44" s="1">
        <f t="shared" si="12"/>
        <v>235.2264843510462</v>
      </c>
      <c r="M44" s="1">
        <f t="shared" si="6"/>
        <v>2374.969999999998</v>
      </c>
      <c r="N44" s="1">
        <f t="shared" si="7"/>
        <v>2374.969999999998</v>
      </c>
      <c r="P44" s="1"/>
      <c r="S44"/>
    </row>
    <row r="45" spans="1:19" x14ac:dyDescent="0.25">
      <c r="A45">
        <f t="shared" si="0"/>
        <v>35</v>
      </c>
      <c r="B45" s="7">
        <f t="shared" si="1"/>
        <v>82656.694747891292</v>
      </c>
      <c r="C45" s="2">
        <v>35</v>
      </c>
      <c r="D45" s="1">
        <f t="shared" si="8"/>
        <v>82656.694747891292</v>
      </c>
      <c r="E45" s="1">
        <f t="shared" si="2"/>
        <v>82656.694747891292</v>
      </c>
      <c r="F45" s="1">
        <f t="shared" si="3"/>
        <v>683.17042413427021</v>
      </c>
      <c r="G45" s="1">
        <f t="shared" si="4"/>
        <v>683.17042413427021</v>
      </c>
      <c r="H45" s="1">
        <f t="shared" si="5"/>
        <v>683.17042413427021</v>
      </c>
      <c r="I45" s="1">
        <f t="shared" si="9"/>
        <v>1458.4479102290757</v>
      </c>
      <c r="J45" s="1">
        <f t="shared" si="10"/>
        <v>1458.4479102290757</v>
      </c>
      <c r="K45" s="1">
        <f t="shared" si="11"/>
        <v>233.35166563665211</v>
      </c>
      <c r="L45" s="1">
        <f t="shared" si="12"/>
        <v>233.35166563665211</v>
      </c>
      <c r="M45" s="1">
        <f t="shared" si="6"/>
        <v>2374.969999999998</v>
      </c>
      <c r="N45" s="1">
        <f t="shared" si="7"/>
        <v>2374.969999999998</v>
      </c>
      <c r="P45" s="1"/>
      <c r="S45"/>
    </row>
    <row r="46" spans="1:19" x14ac:dyDescent="0.25">
      <c r="A46">
        <f t="shared" si="0"/>
        <v>36</v>
      </c>
      <c r="B46" s="7">
        <f t="shared" si="1"/>
        <v>81959.65596158235</v>
      </c>
      <c r="C46" s="2">
        <v>36</v>
      </c>
      <c r="D46" s="1">
        <f t="shared" si="8"/>
        <v>81959.65596158235</v>
      </c>
      <c r="E46" s="1">
        <f t="shared" si="2"/>
        <v>81959.65596158235</v>
      </c>
      <c r="F46" s="1">
        <f t="shared" si="3"/>
        <v>697.03878630894656</v>
      </c>
      <c r="G46" s="1">
        <f t="shared" si="4"/>
        <v>697.03878630894656</v>
      </c>
      <c r="H46" s="1">
        <f t="shared" si="5"/>
        <v>697.03878630894656</v>
      </c>
      <c r="I46" s="1">
        <f t="shared" si="9"/>
        <v>1446.4924255957339</v>
      </c>
      <c r="J46" s="1">
        <f t="shared" si="10"/>
        <v>1446.4924255957339</v>
      </c>
      <c r="K46" s="1">
        <f>IFERROR(IF(L46&gt;=0,I46*16%,""),"")</f>
        <v>231.43878809531745</v>
      </c>
      <c r="L46" s="1">
        <f t="shared" si="12"/>
        <v>231.43878809531745</v>
      </c>
      <c r="M46" s="1">
        <f t="shared" si="6"/>
        <v>2374.969999999998</v>
      </c>
      <c r="N46" s="1">
        <f t="shared" si="7"/>
        <v>2374.969999999998</v>
      </c>
      <c r="P46" s="1"/>
      <c r="S46"/>
    </row>
    <row r="47" spans="1:19" x14ac:dyDescent="0.25">
      <c r="A47">
        <f t="shared" si="0"/>
        <v>37</v>
      </c>
      <c r="B47" s="7">
        <f t="shared" si="1"/>
        <v>81248.467285294522</v>
      </c>
      <c r="C47" s="2">
        <v>37</v>
      </c>
      <c r="D47" s="1">
        <f t="shared" si="8"/>
        <v>81248.467285294522</v>
      </c>
      <c r="E47" s="1">
        <f t="shared" si="2"/>
        <v>81248.467285294522</v>
      </c>
      <c r="F47" s="1">
        <f t="shared" si="3"/>
        <v>711.18867628783346</v>
      </c>
      <c r="G47" s="1">
        <f t="shared" si="4"/>
        <v>711.18867628783346</v>
      </c>
      <c r="H47" s="1">
        <f t="shared" si="5"/>
        <v>711.18867628783346</v>
      </c>
      <c r="I47" s="1">
        <f t="shared" si="9"/>
        <v>1434.2942445794522</v>
      </c>
      <c r="J47" s="1">
        <f t="shared" si="10"/>
        <v>1434.2942445794522</v>
      </c>
      <c r="K47" s="1">
        <f t="shared" si="11"/>
        <v>229.48707913271235</v>
      </c>
      <c r="L47" s="1">
        <f t="shared" si="12"/>
        <v>229.48707913271235</v>
      </c>
      <c r="M47" s="1">
        <f t="shared" si="6"/>
        <v>2374.969999999998</v>
      </c>
      <c r="N47" s="1">
        <f t="shared" si="7"/>
        <v>2374.969999999998</v>
      </c>
      <c r="S47"/>
    </row>
    <row r="48" spans="1:19" x14ac:dyDescent="0.25">
      <c r="A48">
        <f t="shared" si="0"/>
        <v>38</v>
      </c>
      <c r="B48" s="7">
        <f t="shared" si="1"/>
        <v>80522.841476208108</v>
      </c>
      <c r="C48" s="2">
        <v>38</v>
      </c>
      <c r="D48" s="1">
        <f t="shared" si="8"/>
        <v>80522.841476208108</v>
      </c>
      <c r="E48" s="1">
        <f t="shared" si="2"/>
        <v>80522.841476208108</v>
      </c>
      <c r="F48" s="1">
        <f t="shared" si="3"/>
        <v>725.62580908641326</v>
      </c>
      <c r="G48" s="1">
        <f t="shared" si="4"/>
        <v>725.62580908641326</v>
      </c>
      <c r="H48" s="1">
        <f t="shared" si="5"/>
        <v>725.62580908641326</v>
      </c>
      <c r="I48" s="1">
        <f t="shared" si="9"/>
        <v>1421.8484404427454</v>
      </c>
      <c r="J48" s="1">
        <f t="shared" si="10"/>
        <v>1421.8484404427454</v>
      </c>
      <c r="K48" s="1">
        <f t="shared" si="11"/>
        <v>227.49575047083928</v>
      </c>
      <c r="L48" s="1">
        <f t="shared" si="12"/>
        <v>227.49575047083928</v>
      </c>
      <c r="M48" s="1">
        <f t="shared" si="6"/>
        <v>2374.969999999998</v>
      </c>
      <c r="N48" s="1">
        <f t="shared" si="7"/>
        <v>2374.969999999998</v>
      </c>
      <c r="S48"/>
    </row>
    <row r="49" spans="1:19" x14ac:dyDescent="0.25">
      <c r="A49">
        <f t="shared" si="0"/>
        <v>39</v>
      </c>
      <c r="B49" s="7">
        <f t="shared" si="1"/>
        <v>79782.485460473108</v>
      </c>
      <c r="C49" s="2">
        <v>39</v>
      </c>
      <c r="D49" s="1">
        <f t="shared" si="8"/>
        <v>79782.485460473108</v>
      </c>
      <c r="E49" s="1">
        <f t="shared" si="2"/>
        <v>79782.485460473108</v>
      </c>
      <c r="F49" s="1">
        <f t="shared" si="3"/>
        <v>740.35601573500389</v>
      </c>
      <c r="G49" s="1">
        <f t="shared" si="4"/>
        <v>740.35601573500389</v>
      </c>
      <c r="H49" s="1">
        <f t="shared" si="5"/>
        <v>740.35601573500389</v>
      </c>
      <c r="I49" s="1">
        <f t="shared" si="9"/>
        <v>1409.1499864353398</v>
      </c>
      <c r="J49" s="1">
        <f t="shared" si="10"/>
        <v>1409.1499864353398</v>
      </c>
      <c r="K49" s="1">
        <f t="shared" si="11"/>
        <v>225.46399782965437</v>
      </c>
      <c r="L49" s="1">
        <f t="shared" si="12"/>
        <v>225.46399782965437</v>
      </c>
      <c r="M49" s="1">
        <f t="shared" si="6"/>
        <v>2374.969999999998</v>
      </c>
      <c r="N49" s="1">
        <f t="shared" si="7"/>
        <v>2374.969999999998</v>
      </c>
      <c r="S49"/>
    </row>
    <row r="50" spans="1:19" x14ac:dyDescent="0.25">
      <c r="A50">
        <f t="shared" si="0"/>
        <v>40</v>
      </c>
      <c r="B50" s="7">
        <f t="shared" si="1"/>
        <v>79027.100214839244</v>
      </c>
      <c r="C50" s="2">
        <v>40</v>
      </c>
      <c r="D50" s="1">
        <f t="shared" si="8"/>
        <v>79027.100214839244</v>
      </c>
      <c r="E50" s="1">
        <f t="shared" si="2"/>
        <v>79027.100214839244</v>
      </c>
      <c r="F50" s="1">
        <f t="shared" si="3"/>
        <v>755.38524563386068</v>
      </c>
      <c r="G50" s="1">
        <f t="shared" si="4"/>
        <v>755.38524563386068</v>
      </c>
      <c r="H50" s="1">
        <f t="shared" si="5"/>
        <v>755.38524563386068</v>
      </c>
      <c r="I50" s="1">
        <f t="shared" si="9"/>
        <v>1396.1937537639114</v>
      </c>
      <c r="J50" s="1">
        <f t="shared" si="10"/>
        <v>1396.1937537639114</v>
      </c>
      <c r="K50" s="1">
        <f t="shared" si="11"/>
        <v>223.39100060222583</v>
      </c>
      <c r="L50" s="1">
        <f t="shared" si="12"/>
        <v>223.39100060222583</v>
      </c>
      <c r="M50" s="1">
        <f t="shared" si="6"/>
        <v>2374.969999999998</v>
      </c>
      <c r="N50" s="1">
        <f t="shared" si="7"/>
        <v>2374.969999999998</v>
      </c>
      <c r="S50"/>
    </row>
    <row r="51" spans="1:19" x14ac:dyDescent="0.25">
      <c r="A51">
        <f t="shared" si="0"/>
        <v>41</v>
      </c>
      <c r="B51" s="7">
        <f t="shared" si="1"/>
        <v>78256.380645883153</v>
      </c>
      <c r="C51" s="2">
        <v>41</v>
      </c>
      <c r="D51" s="1">
        <f t="shared" si="8"/>
        <v>78256.380645883153</v>
      </c>
      <c r="E51" s="1">
        <f t="shared" si="2"/>
        <v>78256.380645883153</v>
      </c>
      <c r="F51" s="1">
        <f t="shared" si="3"/>
        <v>770.7195689560873</v>
      </c>
      <c r="G51" s="1">
        <f t="shared" si="4"/>
        <v>770.7195689560873</v>
      </c>
      <c r="H51" s="1">
        <f t="shared" si="5"/>
        <v>770.7195689560873</v>
      </c>
      <c r="I51" s="1">
        <f t="shared" si="9"/>
        <v>1382.9745095206126</v>
      </c>
      <c r="J51" s="1">
        <f t="shared" si="10"/>
        <v>1382.9745095206126</v>
      </c>
      <c r="K51" s="1">
        <f t="shared" si="11"/>
        <v>221.27592152329802</v>
      </c>
      <c r="L51" s="1">
        <f t="shared" si="12"/>
        <v>221.27592152329802</v>
      </c>
      <c r="M51" s="1">
        <f t="shared" si="6"/>
        <v>2374.969999999998</v>
      </c>
      <c r="N51" s="1">
        <f t="shared" si="7"/>
        <v>2374.969999999998</v>
      </c>
      <c r="S51"/>
    </row>
    <row r="52" spans="1:19" x14ac:dyDescent="0.25">
      <c r="A52">
        <f t="shared" si="0"/>
        <v>42</v>
      </c>
      <c r="B52" s="7">
        <f t="shared" si="1"/>
        <v>77470.015466783836</v>
      </c>
      <c r="C52" s="2">
        <v>42</v>
      </c>
      <c r="D52" s="1">
        <f t="shared" si="8"/>
        <v>77470.015466783836</v>
      </c>
      <c r="E52" s="1">
        <f t="shared" si="2"/>
        <v>77470.015466783836</v>
      </c>
      <c r="F52" s="1">
        <f t="shared" si="3"/>
        <v>786.36517909932286</v>
      </c>
      <c r="G52" s="1">
        <f t="shared" si="4"/>
        <v>786.36517909932286</v>
      </c>
      <c r="H52" s="1">
        <f t="shared" si="5"/>
        <v>786.36517909932286</v>
      </c>
      <c r="I52" s="1">
        <f t="shared" si="9"/>
        <v>1369.4869145695475</v>
      </c>
      <c r="J52" s="1">
        <f t="shared" si="10"/>
        <v>1369.4869145695475</v>
      </c>
      <c r="K52" s="1">
        <f t="shared" si="11"/>
        <v>219.11790633112761</v>
      </c>
      <c r="L52" s="1">
        <f t="shared" si="12"/>
        <v>219.11790633112761</v>
      </c>
      <c r="M52" s="1">
        <f t="shared" si="6"/>
        <v>2374.969999999998</v>
      </c>
      <c r="N52" s="1">
        <f t="shared" si="7"/>
        <v>2374.969999999998</v>
      </c>
      <c r="S52"/>
    </row>
    <row r="53" spans="1:19" x14ac:dyDescent="0.25">
      <c r="A53">
        <f t="shared" si="0"/>
        <v>43</v>
      </c>
      <c r="B53" s="7">
        <f t="shared" si="1"/>
        <v>76667.687071596636</v>
      </c>
      <c r="C53" s="2">
        <v>43</v>
      </c>
      <c r="D53" s="1">
        <f t="shared" si="8"/>
        <v>76667.687071596636</v>
      </c>
      <c r="E53" s="1">
        <f t="shared" si="2"/>
        <v>76667.687071596636</v>
      </c>
      <c r="F53" s="1">
        <f t="shared" si="3"/>
        <v>802.32839518720255</v>
      </c>
      <c r="G53" s="1">
        <f t="shared" si="4"/>
        <v>802.32839518720255</v>
      </c>
      <c r="H53" s="1">
        <f t="shared" si="5"/>
        <v>802.32839518720255</v>
      </c>
      <c r="I53" s="1">
        <f t="shared" si="9"/>
        <v>1355.7255213903409</v>
      </c>
      <c r="J53" s="1">
        <f t="shared" si="10"/>
        <v>1355.7255213903409</v>
      </c>
      <c r="K53" s="1">
        <f t="shared" si="11"/>
        <v>216.91608342245453</v>
      </c>
      <c r="L53" s="1">
        <f t="shared" si="12"/>
        <v>216.91608342245453</v>
      </c>
      <c r="M53" s="1">
        <f t="shared" si="6"/>
        <v>2374.969999999998</v>
      </c>
      <c r="N53" s="1">
        <f t="shared" si="7"/>
        <v>2374.969999999998</v>
      </c>
      <c r="S53"/>
    </row>
    <row r="54" spans="1:19" x14ac:dyDescent="0.25">
      <c r="A54">
        <f t="shared" si="0"/>
        <v>44</v>
      </c>
      <c r="B54" s="7">
        <f t="shared" si="1"/>
        <v>75849.071406975039</v>
      </c>
      <c r="C54" s="2">
        <v>44</v>
      </c>
      <c r="D54" s="1">
        <f t="shared" si="8"/>
        <v>75849.071406975039</v>
      </c>
      <c r="E54" s="1">
        <f t="shared" si="2"/>
        <v>75849.071406975039</v>
      </c>
      <c r="F54" s="1">
        <f t="shared" si="3"/>
        <v>818.61566462159522</v>
      </c>
      <c r="G54" s="1">
        <f t="shared" si="4"/>
        <v>818.61566462159522</v>
      </c>
      <c r="H54" s="1">
        <f t="shared" si="5"/>
        <v>818.61566462159522</v>
      </c>
      <c r="I54" s="1">
        <f t="shared" si="9"/>
        <v>1341.6847718779334</v>
      </c>
      <c r="J54" s="1">
        <f t="shared" si="10"/>
        <v>1341.6847718779334</v>
      </c>
      <c r="K54" s="1">
        <f t="shared" si="11"/>
        <v>214.66956350046934</v>
      </c>
      <c r="L54" s="1">
        <f t="shared" si="12"/>
        <v>214.66956350046934</v>
      </c>
      <c r="M54" s="1">
        <f t="shared" si="6"/>
        <v>2374.969999999998</v>
      </c>
      <c r="N54" s="1">
        <f t="shared" si="7"/>
        <v>2374.969999999998</v>
      </c>
      <c r="S54"/>
    </row>
    <row r="55" spans="1:19" x14ac:dyDescent="0.25">
      <c r="A55">
        <f t="shared" si="0"/>
        <v>45</v>
      </c>
      <c r="B55" s="7">
        <f t="shared" si="1"/>
        <v>75013.83784128839</v>
      </c>
      <c r="C55" s="2">
        <v>45</v>
      </c>
      <c r="D55" s="1">
        <f t="shared" si="8"/>
        <v>75013.83784128839</v>
      </c>
      <c r="E55" s="1">
        <f t="shared" si="2"/>
        <v>75013.83784128839</v>
      </c>
      <c r="F55" s="1">
        <f t="shared" si="3"/>
        <v>835.23356568665145</v>
      </c>
      <c r="G55" s="1">
        <f t="shared" si="4"/>
        <v>835.23356568665145</v>
      </c>
      <c r="H55" s="1">
        <f t="shared" si="5"/>
        <v>835.23356568665145</v>
      </c>
      <c r="I55" s="1">
        <f t="shared" si="9"/>
        <v>1327.3589950977125</v>
      </c>
      <c r="J55" s="1">
        <f t="shared" si="10"/>
        <v>1327.3589950977125</v>
      </c>
      <c r="K55" s="1">
        <f t="shared" si="11"/>
        <v>212.37743921563401</v>
      </c>
      <c r="L55" s="1">
        <f t="shared" si="12"/>
        <v>212.37743921563401</v>
      </c>
      <c r="M55" s="1">
        <f t="shared" si="6"/>
        <v>2374.969999999998</v>
      </c>
      <c r="N55" s="1">
        <f t="shared" si="7"/>
        <v>2374.969999999998</v>
      </c>
      <c r="S55"/>
    </row>
    <row r="56" spans="1:19" x14ac:dyDescent="0.25">
      <c r="A56">
        <f t="shared" si="0"/>
        <v>46</v>
      </c>
      <c r="B56" s="7">
        <f t="shared" si="1"/>
        <v>74161.649031082678</v>
      </c>
      <c r="C56" s="2">
        <v>46</v>
      </c>
      <c r="D56" s="1">
        <f t="shared" si="8"/>
        <v>74161.649031082678</v>
      </c>
      <c r="E56" s="1">
        <f t="shared" si="2"/>
        <v>74161.649031082678</v>
      </c>
      <c r="F56" s="1">
        <f t="shared" si="3"/>
        <v>852.18881020571507</v>
      </c>
      <c r="G56" s="1">
        <f t="shared" si="4"/>
        <v>852.18881020571507</v>
      </c>
      <c r="H56" s="1">
        <f t="shared" si="5"/>
        <v>852.18881020571507</v>
      </c>
      <c r="I56" s="1">
        <f t="shared" si="9"/>
        <v>1312.7424049950714</v>
      </c>
      <c r="J56" s="1">
        <f t="shared" si="10"/>
        <v>1312.7424049950714</v>
      </c>
      <c r="K56" s="1">
        <f t="shared" si="11"/>
        <v>210.03878479921144</v>
      </c>
      <c r="L56" s="1">
        <f t="shared" si="12"/>
        <v>210.03878479921144</v>
      </c>
      <c r="M56" s="1">
        <f t="shared" si="6"/>
        <v>2374.969999999998</v>
      </c>
      <c r="N56" s="1">
        <f t="shared" si="7"/>
        <v>2374.969999999998</v>
      </c>
      <c r="S56"/>
    </row>
    <row r="57" spans="1:19" x14ac:dyDescent="0.25">
      <c r="A57">
        <f t="shared" si="0"/>
        <v>47</v>
      </c>
      <c r="B57" s="7">
        <f t="shared" si="1"/>
        <v>73292.160784830514</v>
      </c>
      <c r="C57" s="2">
        <v>47</v>
      </c>
      <c r="D57" s="1">
        <f t="shared" si="8"/>
        <v>73292.160784830514</v>
      </c>
      <c r="E57" s="1">
        <f t="shared" si="2"/>
        <v>73292.160784830514</v>
      </c>
      <c r="F57" s="1">
        <f t="shared" si="3"/>
        <v>869.48824625216912</v>
      </c>
      <c r="G57" s="1">
        <f t="shared" si="4"/>
        <v>869.48824625216912</v>
      </c>
      <c r="H57" s="1">
        <f t="shared" si="5"/>
        <v>869.48824625216912</v>
      </c>
      <c r="I57" s="1">
        <f t="shared" si="9"/>
        <v>1297.8290980584732</v>
      </c>
      <c r="J57" s="1">
        <f t="shared" si="10"/>
        <v>1297.8290980584732</v>
      </c>
      <c r="K57" s="1">
        <f t="shared" si="11"/>
        <v>207.6526556893557</v>
      </c>
      <c r="L57" s="1">
        <f t="shared" si="12"/>
        <v>207.6526556893557</v>
      </c>
      <c r="M57" s="1">
        <f t="shared" si="6"/>
        <v>2374.969999999998</v>
      </c>
      <c r="N57" s="1">
        <f t="shared" si="7"/>
        <v>2374.969999999998</v>
      </c>
      <c r="S57"/>
    </row>
    <row r="58" spans="1:19" x14ac:dyDescent="0.25">
      <c r="A58">
        <f t="shared" si="0"/>
        <v>48</v>
      </c>
      <c r="B58" s="7">
        <f t="shared" si="1"/>
        <v>72405.021923915207</v>
      </c>
      <c r="C58" s="2">
        <v>48</v>
      </c>
      <c r="D58" s="1">
        <f t="shared" si="8"/>
        <v>72405.021923915207</v>
      </c>
      <c r="E58" s="1">
        <f t="shared" si="2"/>
        <v>72405.021923915207</v>
      </c>
      <c r="F58" s="1">
        <f t="shared" si="3"/>
        <v>887.1388609153114</v>
      </c>
      <c r="G58" s="1">
        <f t="shared" si="4"/>
        <v>887.1388609153114</v>
      </c>
      <c r="H58" s="1">
        <f t="shared" si="5"/>
        <v>887.1388609153114</v>
      </c>
      <c r="I58" s="1">
        <f t="shared" si="9"/>
        <v>1282.6130509350746</v>
      </c>
      <c r="J58" s="1">
        <f t="shared" si="10"/>
        <v>1282.6130509350746</v>
      </c>
      <c r="K58" s="1">
        <f>IFERROR(IF(L58&gt;=0,I58*16%,""),"")</f>
        <v>205.21808814961196</v>
      </c>
      <c r="L58" s="1">
        <f t="shared" si="12"/>
        <v>205.21808814961196</v>
      </c>
      <c r="M58" s="1">
        <f t="shared" si="6"/>
        <v>2374.969999999998</v>
      </c>
      <c r="N58" s="1">
        <f t="shared" si="7"/>
        <v>2374.969999999998</v>
      </c>
      <c r="S58"/>
    </row>
    <row r="59" spans="1:19" x14ac:dyDescent="0.25">
      <c r="A59">
        <f t="shared" si="0"/>
        <v>49</v>
      </c>
      <c r="B59" s="7">
        <f t="shared" si="1"/>
        <v>71499.874140792832</v>
      </c>
      <c r="C59" s="2">
        <v>49</v>
      </c>
      <c r="D59" s="1">
        <f t="shared" si="8"/>
        <v>71499.874140792832</v>
      </c>
      <c r="E59" s="1">
        <f t="shared" si="2"/>
        <v>71499.874140792832</v>
      </c>
      <c r="F59" s="1">
        <f t="shared" si="3"/>
        <v>905.147783122379</v>
      </c>
      <c r="G59" s="1">
        <f t="shared" si="4"/>
        <v>905.147783122379</v>
      </c>
      <c r="H59" s="1">
        <f t="shared" si="5"/>
        <v>905.147783122379</v>
      </c>
      <c r="I59" s="1">
        <f t="shared" si="9"/>
        <v>1267.0881179979474</v>
      </c>
      <c r="J59" s="1">
        <f t="shared" si="10"/>
        <v>1267.0881179979474</v>
      </c>
      <c r="K59" s="1">
        <f t="shared" si="11"/>
        <v>202.73409887967159</v>
      </c>
      <c r="L59" s="1">
        <f t="shared" si="12"/>
        <v>202.73409887967159</v>
      </c>
      <c r="M59" s="1">
        <f t="shared" si="6"/>
        <v>2374.969999999998</v>
      </c>
      <c r="N59" s="1">
        <f t="shared" si="7"/>
        <v>2374.969999999998</v>
      </c>
      <c r="S59"/>
    </row>
    <row r="60" spans="1:19" x14ac:dyDescent="0.25">
      <c r="A60">
        <f t="shared" si="0"/>
        <v>50</v>
      </c>
      <c r="B60" s="7">
        <f t="shared" si="1"/>
        <v>70576.351854274966</v>
      </c>
      <c r="C60" s="2">
        <v>50</v>
      </c>
      <c r="D60" s="1">
        <f t="shared" si="8"/>
        <v>70576.351854274966</v>
      </c>
      <c r="E60" s="1">
        <f t="shared" si="2"/>
        <v>70576.351854274966</v>
      </c>
      <c r="F60" s="1">
        <f t="shared" si="3"/>
        <v>923.52228651785913</v>
      </c>
      <c r="G60" s="1">
        <f t="shared" si="4"/>
        <v>923.52228651785913</v>
      </c>
      <c r="H60" s="1">
        <f t="shared" si="5"/>
        <v>923.52228651785913</v>
      </c>
      <c r="I60" s="1">
        <f t="shared" si="9"/>
        <v>1251.2480288639129</v>
      </c>
      <c r="J60" s="1">
        <f t="shared" si="10"/>
        <v>1251.2480288639129</v>
      </c>
      <c r="K60" s="1">
        <f t="shared" si="11"/>
        <v>200.19968461822606</v>
      </c>
      <c r="L60" s="1">
        <f t="shared" si="12"/>
        <v>200.19968461822606</v>
      </c>
      <c r="M60" s="1">
        <f t="shared" si="6"/>
        <v>2374.969999999998</v>
      </c>
      <c r="N60" s="1">
        <f t="shared" si="7"/>
        <v>2374.969999999998</v>
      </c>
      <c r="S60"/>
    </row>
    <row r="61" spans="1:19" x14ac:dyDescent="0.25">
      <c r="A61">
        <f t="shared" si="0"/>
        <v>51</v>
      </c>
      <c r="B61" s="7">
        <f t="shared" si="1"/>
        <v>69634.08206187372</v>
      </c>
      <c r="C61" s="2">
        <v>51</v>
      </c>
      <c r="D61" s="1">
        <f t="shared" si="8"/>
        <v>69634.08206187372</v>
      </c>
      <c r="E61" s="1">
        <f t="shared" si="2"/>
        <v>69634.08206187372</v>
      </c>
      <c r="F61" s="1">
        <f t="shared" si="3"/>
        <v>942.26979240124899</v>
      </c>
      <c r="G61" s="1">
        <f t="shared" si="4"/>
        <v>942.26979240124899</v>
      </c>
      <c r="H61" s="1">
        <f t="shared" si="5"/>
        <v>942.26979240124899</v>
      </c>
      <c r="I61" s="1">
        <f t="shared" si="9"/>
        <v>1235.0863858609905</v>
      </c>
      <c r="J61" s="1">
        <f t="shared" si="10"/>
        <v>1235.0863858609905</v>
      </c>
      <c r="K61" s="1">
        <f t="shared" si="11"/>
        <v>197.61382173775849</v>
      </c>
      <c r="L61" s="1">
        <f t="shared" si="12"/>
        <v>197.61382173775849</v>
      </c>
      <c r="M61" s="1">
        <f t="shared" si="6"/>
        <v>2374.969999999998</v>
      </c>
      <c r="N61" s="1">
        <f t="shared" si="7"/>
        <v>2374.969999999998</v>
      </c>
      <c r="S61"/>
    </row>
    <row r="62" spans="1:19" x14ac:dyDescent="0.25">
      <c r="A62">
        <f t="shared" si="0"/>
        <v>52</v>
      </c>
      <c r="B62" s="7">
        <f t="shared" si="1"/>
        <v>68672.684189149266</v>
      </c>
      <c r="C62" s="2">
        <v>52</v>
      </c>
      <c r="D62" s="1">
        <f t="shared" si="8"/>
        <v>68672.684189149266</v>
      </c>
      <c r="E62" s="1">
        <f t="shared" si="2"/>
        <v>68672.684189149266</v>
      </c>
      <c r="F62" s="1">
        <f t="shared" si="3"/>
        <v>961.39787272445324</v>
      </c>
      <c r="G62" s="1">
        <f t="shared" si="4"/>
        <v>961.39787272445324</v>
      </c>
      <c r="H62" s="1">
        <f t="shared" si="5"/>
        <v>961.39787272445324</v>
      </c>
      <c r="I62" s="1">
        <f t="shared" si="9"/>
        <v>1218.5966614444351</v>
      </c>
      <c r="J62" s="1">
        <f t="shared" si="10"/>
        <v>1218.5966614444351</v>
      </c>
      <c r="K62" s="1">
        <f t="shared" si="11"/>
        <v>194.97546583110963</v>
      </c>
      <c r="L62" s="1">
        <f t="shared" si="12"/>
        <v>194.97546583110963</v>
      </c>
      <c r="M62" s="1">
        <f t="shared" si="6"/>
        <v>2374.969999999998</v>
      </c>
      <c r="N62" s="1">
        <f t="shared" si="7"/>
        <v>2374.969999999998</v>
      </c>
      <c r="S62"/>
    </row>
    <row r="63" spans="1:19" x14ac:dyDescent="0.25">
      <c r="A63">
        <f t="shared" si="0"/>
        <v>53</v>
      </c>
      <c r="B63" s="7">
        <f t="shared" si="1"/>
        <v>67691.76993599924</v>
      </c>
      <c r="C63" s="2">
        <v>53</v>
      </c>
      <c r="D63" s="1">
        <f t="shared" si="8"/>
        <v>67691.76993599924</v>
      </c>
      <c r="E63" s="1">
        <f t="shared" si="2"/>
        <v>67691.76993599924</v>
      </c>
      <c r="F63" s="1">
        <f t="shared" si="3"/>
        <v>980.91425315002903</v>
      </c>
      <c r="G63" s="1">
        <f t="shared" si="4"/>
        <v>980.91425315002903</v>
      </c>
      <c r="H63" s="1">
        <f t="shared" si="5"/>
        <v>980.91425315002903</v>
      </c>
      <c r="I63" s="1">
        <f t="shared" si="9"/>
        <v>1201.7721955603181</v>
      </c>
      <c r="J63" s="1">
        <f t="shared" si="10"/>
        <v>1201.7721955603181</v>
      </c>
      <c r="K63" s="1">
        <f t="shared" si="11"/>
        <v>192.28355128965089</v>
      </c>
      <c r="L63" s="1">
        <f t="shared" si="12"/>
        <v>192.28355128965089</v>
      </c>
      <c r="M63" s="1">
        <f t="shared" si="6"/>
        <v>2374.969999999998</v>
      </c>
      <c r="N63" s="1">
        <f t="shared" si="7"/>
        <v>2374.969999999998</v>
      </c>
      <c r="S63"/>
    </row>
    <row r="64" spans="1:19" x14ac:dyDescent="0.25">
      <c r="A64">
        <f t="shared" si="0"/>
        <v>54</v>
      </c>
      <c r="B64" s="7">
        <f t="shared" si="1"/>
        <v>66690.943119827731</v>
      </c>
      <c r="C64" s="2">
        <v>54</v>
      </c>
      <c r="D64" s="1">
        <f t="shared" si="8"/>
        <v>66690.943119827731</v>
      </c>
      <c r="E64" s="1">
        <f t="shared" si="2"/>
        <v>66690.943119827731</v>
      </c>
      <c r="F64" s="1">
        <f t="shared" si="3"/>
        <v>1000.8268161715121</v>
      </c>
      <c r="G64" s="1">
        <f t="shared" si="4"/>
        <v>1000.8268161715121</v>
      </c>
      <c r="H64" s="1">
        <f t="shared" si="5"/>
        <v>1000.8268161715121</v>
      </c>
      <c r="I64" s="1">
        <f t="shared" si="9"/>
        <v>1184.6061929555913</v>
      </c>
      <c r="J64" s="1">
        <f t="shared" si="10"/>
        <v>1184.6061929555913</v>
      </c>
      <c r="K64" s="1">
        <f t="shared" si="11"/>
        <v>189.53699087289462</v>
      </c>
      <c r="L64" s="1">
        <f t="shared" si="12"/>
        <v>189.53699087289462</v>
      </c>
      <c r="M64" s="1">
        <f t="shared" si="6"/>
        <v>2374.969999999998</v>
      </c>
      <c r="N64" s="1">
        <f t="shared" si="7"/>
        <v>2374.969999999998</v>
      </c>
      <c r="S64"/>
    </row>
    <row r="65" spans="1:19" x14ac:dyDescent="0.25">
      <c r="A65">
        <f t="shared" si="0"/>
        <v>55</v>
      </c>
      <c r="B65" s="7">
        <f t="shared" si="1"/>
        <v>65669.799515530642</v>
      </c>
      <c r="C65" s="2">
        <v>55</v>
      </c>
      <c r="D65" s="1">
        <f t="shared" si="8"/>
        <v>65669.799515530642</v>
      </c>
      <c r="E65" s="1">
        <f t="shared" si="2"/>
        <v>65669.799515530642</v>
      </c>
      <c r="F65" s="1">
        <f t="shared" si="3"/>
        <v>1021.143604297087</v>
      </c>
      <c r="G65" s="1">
        <f t="shared" si="4"/>
        <v>1021.143604297087</v>
      </c>
      <c r="H65" s="1">
        <f t="shared" si="5"/>
        <v>1021.143604297087</v>
      </c>
      <c r="I65" s="1">
        <f t="shared" si="9"/>
        <v>1167.091720433544</v>
      </c>
      <c r="J65" s="1">
        <f t="shared" si="10"/>
        <v>1167.091720433544</v>
      </c>
      <c r="K65" s="1">
        <f t="shared" si="11"/>
        <v>186.73467526936705</v>
      </c>
      <c r="L65" s="1">
        <f t="shared" si="12"/>
        <v>186.73467526936705</v>
      </c>
      <c r="M65" s="1">
        <f t="shared" si="6"/>
        <v>2374.969999999998</v>
      </c>
      <c r="N65" s="1">
        <f t="shared" si="7"/>
        <v>2374.969999999998</v>
      </c>
      <c r="S65"/>
    </row>
    <row r="66" spans="1:19" x14ac:dyDescent="0.25">
      <c r="A66">
        <f t="shared" si="0"/>
        <v>56</v>
      </c>
      <c r="B66" s="7">
        <f t="shared" si="1"/>
        <v>64627.926692232759</v>
      </c>
      <c r="C66" s="2">
        <v>56</v>
      </c>
      <c r="D66" s="1">
        <f t="shared" si="8"/>
        <v>64627.926692232759</v>
      </c>
      <c r="E66" s="1">
        <f t="shared" si="2"/>
        <v>64627.926692232759</v>
      </c>
      <c r="F66" s="1">
        <f t="shared" si="3"/>
        <v>1041.872823297884</v>
      </c>
      <c r="G66" s="1">
        <f t="shared" si="4"/>
        <v>1041.872823297884</v>
      </c>
      <c r="H66" s="1">
        <f t="shared" si="5"/>
        <v>1041.872823297884</v>
      </c>
      <c r="I66" s="1">
        <f t="shared" si="9"/>
        <v>1149.2217040535465</v>
      </c>
      <c r="J66" s="1">
        <f t="shared" si="10"/>
        <v>1149.2217040535465</v>
      </c>
      <c r="K66" s="1">
        <f t="shared" si="11"/>
        <v>183.87547264856744</v>
      </c>
      <c r="L66" s="1">
        <f t="shared" si="12"/>
        <v>183.87547264856744</v>
      </c>
      <c r="M66" s="1">
        <f t="shared" si="6"/>
        <v>2374.969999999998</v>
      </c>
      <c r="N66" s="1">
        <f t="shared" si="7"/>
        <v>2374.969999999998</v>
      </c>
      <c r="S66"/>
    </row>
    <row r="67" spans="1:19" x14ac:dyDescent="0.25">
      <c r="A67">
        <f t="shared" si="0"/>
        <v>57</v>
      </c>
      <c r="B67" s="7">
        <f t="shared" si="1"/>
        <v>63564.903846710542</v>
      </c>
      <c r="C67" s="2">
        <v>57</v>
      </c>
      <c r="D67" s="1">
        <f t="shared" si="8"/>
        <v>63564.903846710542</v>
      </c>
      <c r="E67" s="1">
        <f t="shared" si="2"/>
        <v>63564.903846710542</v>
      </c>
      <c r="F67" s="1">
        <f t="shared" si="3"/>
        <v>1063.0228455222184</v>
      </c>
      <c r="G67" s="1">
        <f t="shared" si="4"/>
        <v>1063.0228455222184</v>
      </c>
      <c r="H67" s="1">
        <f t="shared" si="5"/>
        <v>1063.0228455222184</v>
      </c>
      <c r="I67" s="1">
        <f t="shared" si="9"/>
        <v>1130.988926273948</v>
      </c>
      <c r="J67" s="1">
        <f t="shared" si="10"/>
        <v>1130.988926273948</v>
      </c>
      <c r="K67" s="1">
        <f t="shared" si="11"/>
        <v>180.95822820383168</v>
      </c>
      <c r="L67" s="1">
        <f t="shared" si="12"/>
        <v>180.95822820383168</v>
      </c>
      <c r="M67" s="1">
        <f t="shared" si="6"/>
        <v>2374.969999999998</v>
      </c>
      <c r="N67" s="1">
        <f t="shared" si="7"/>
        <v>2374.969999999998</v>
      </c>
      <c r="S67"/>
    </row>
    <row r="68" spans="1:19" x14ac:dyDescent="0.25">
      <c r="A68">
        <f t="shared" si="0"/>
        <v>58</v>
      </c>
      <c r="B68" s="7">
        <f t="shared" si="1"/>
        <v>62480.301633433432</v>
      </c>
      <c r="C68" s="2">
        <v>58</v>
      </c>
      <c r="D68" s="1">
        <f t="shared" si="8"/>
        <v>62480.301633433432</v>
      </c>
      <c r="E68" s="1">
        <f t="shared" si="2"/>
        <v>62480.301633433432</v>
      </c>
      <c r="F68" s="1">
        <f t="shared" si="3"/>
        <v>1084.6022132771081</v>
      </c>
      <c r="G68" s="1">
        <f t="shared" si="4"/>
        <v>1084.6022132771081</v>
      </c>
      <c r="H68" s="1">
        <f t="shared" si="5"/>
        <v>1084.6022132771081</v>
      </c>
      <c r="I68" s="1">
        <f t="shared" si="9"/>
        <v>1112.3860230369739</v>
      </c>
      <c r="J68" s="1">
        <f t="shared" si="10"/>
        <v>1112.3860230369739</v>
      </c>
      <c r="K68" s="1">
        <f t="shared" si="11"/>
        <v>177.98176368591584</v>
      </c>
      <c r="L68" s="1">
        <f t="shared" si="12"/>
        <v>177.98176368591584</v>
      </c>
      <c r="M68" s="1">
        <f t="shared" si="6"/>
        <v>2374.969999999998</v>
      </c>
      <c r="N68" s="1">
        <f t="shared" si="7"/>
        <v>2374.969999999998</v>
      </c>
      <c r="S68"/>
    </row>
    <row r="69" spans="1:19" x14ac:dyDescent="0.25">
      <c r="A69">
        <f t="shared" si="0"/>
        <v>59</v>
      </c>
      <c r="B69" s="7">
        <f t="shared" si="1"/>
        <v>61373.681991154997</v>
      </c>
      <c r="C69" s="2">
        <v>59</v>
      </c>
      <c r="D69" s="1">
        <f t="shared" si="8"/>
        <v>61373.681991154997</v>
      </c>
      <c r="E69" s="1">
        <f t="shared" si="2"/>
        <v>61373.681991154997</v>
      </c>
      <c r="F69" s="1">
        <f t="shared" si="3"/>
        <v>1106.6196422784353</v>
      </c>
      <c r="G69" s="1">
        <f t="shared" si="4"/>
        <v>1106.6196422784353</v>
      </c>
      <c r="H69" s="1">
        <f t="shared" si="5"/>
        <v>1106.6196422784353</v>
      </c>
      <c r="I69" s="1">
        <f t="shared" si="9"/>
        <v>1093.4054807944506</v>
      </c>
      <c r="J69" s="1">
        <f t="shared" si="10"/>
        <v>1093.4054807944506</v>
      </c>
      <c r="K69" s="1">
        <f t="shared" si="11"/>
        <v>174.94487692711209</v>
      </c>
      <c r="L69" s="1">
        <f t="shared" si="12"/>
        <v>174.94487692711209</v>
      </c>
      <c r="M69" s="1">
        <f t="shared" si="6"/>
        <v>2374.969999999998</v>
      </c>
      <c r="N69" s="1">
        <f t="shared" si="7"/>
        <v>2374.969999999998</v>
      </c>
      <c r="S69"/>
    </row>
    <row r="70" spans="1:19" x14ac:dyDescent="0.25">
      <c r="A70">
        <f t="shared" si="0"/>
        <v>60</v>
      </c>
      <c r="B70" s="7">
        <f t="shared" si="1"/>
        <v>60244.597965983849</v>
      </c>
      <c r="C70" s="2">
        <v>60</v>
      </c>
      <c r="D70" s="1">
        <f t="shared" si="8"/>
        <v>60244.597965983849</v>
      </c>
      <c r="E70" s="1">
        <f t="shared" si="2"/>
        <v>60244.597965983849</v>
      </c>
      <c r="F70" s="1">
        <f t="shared" si="3"/>
        <v>1129.0840251711468</v>
      </c>
      <c r="G70" s="1">
        <f t="shared" si="4"/>
        <v>1129.0840251711468</v>
      </c>
      <c r="H70" s="1">
        <f t="shared" si="5"/>
        <v>1129.0840251711468</v>
      </c>
      <c r="I70" s="1">
        <f t="shared" si="9"/>
        <v>1074.0396334731477</v>
      </c>
      <c r="J70" s="1">
        <f t="shared" si="10"/>
        <v>1074.0396334731477</v>
      </c>
      <c r="K70" s="1">
        <f t="shared" si="11"/>
        <v>171.84634135570363</v>
      </c>
      <c r="L70" s="1">
        <f t="shared" si="12"/>
        <v>171.84634135570363</v>
      </c>
      <c r="M70" s="1">
        <f t="shared" si="6"/>
        <v>2374.969999999998</v>
      </c>
      <c r="N70" s="1">
        <f t="shared" si="7"/>
        <v>2374.969999999998</v>
      </c>
      <c r="S70"/>
    </row>
    <row r="71" spans="1:19" x14ac:dyDescent="0.25">
      <c r="A71">
        <f>IF(C71&lt;=$R$9,C71,"")</f>
        <v>61</v>
      </c>
      <c r="B71" s="7">
        <f>D71</f>
        <v>59092.593530862934</v>
      </c>
      <c r="C71" s="2">
        <v>61</v>
      </c>
      <c r="D71" s="1">
        <f t="shared" si="8"/>
        <v>59092.593530862934</v>
      </c>
      <c r="E71" s="1">
        <f t="shared" si="2"/>
        <v>59092.593530862934</v>
      </c>
      <c r="F71" s="1">
        <f t="shared" si="3"/>
        <v>1152.004435120916</v>
      </c>
      <c r="G71" s="1">
        <f t="shared" si="4"/>
        <v>1152.004435120916</v>
      </c>
      <c r="H71" s="1">
        <f t="shared" si="5"/>
        <v>1152.004435120916</v>
      </c>
      <c r="I71" s="1">
        <f t="shared" si="9"/>
        <v>1054.280659378519</v>
      </c>
      <c r="J71" s="1">
        <f t="shared" si="10"/>
        <v>1054.280659378519</v>
      </c>
      <c r="K71" s="1">
        <f t="shared" si="11"/>
        <v>168.68490550056305</v>
      </c>
      <c r="L71" s="1">
        <f t="shared" si="12"/>
        <v>168.68490550056305</v>
      </c>
      <c r="M71" s="1">
        <f t="shared" si="6"/>
        <v>2374.969999999998</v>
      </c>
      <c r="N71" s="1">
        <f t="shared" si="7"/>
        <v>2374.969999999998</v>
      </c>
    </row>
    <row r="72" spans="1:19" x14ac:dyDescent="0.25">
      <c r="A72">
        <f t="shared" ref="A72:A130" si="13">IF(C72&lt;=$R$9,C72,"")</f>
        <v>62</v>
      </c>
      <c r="B72" s="7">
        <f t="shared" ref="B72:B130" si="14">D72</f>
        <v>57917.20340138422</v>
      </c>
      <c r="C72" s="2">
        <v>62</v>
      </c>
      <c r="D72" s="1">
        <f t="shared" si="8"/>
        <v>57917.20340138422</v>
      </c>
      <c r="E72" s="1">
        <f t="shared" si="2"/>
        <v>57917.20340138422</v>
      </c>
      <c r="F72" s="1">
        <f t="shared" si="3"/>
        <v>1175.3901294787129</v>
      </c>
      <c r="G72" s="1">
        <f t="shared" si="4"/>
        <v>1175.3901294787129</v>
      </c>
      <c r="H72" s="1">
        <f t="shared" si="5"/>
        <v>1175.3901294787129</v>
      </c>
      <c r="I72" s="1">
        <f t="shared" si="9"/>
        <v>1034.1205780355906</v>
      </c>
      <c r="J72" s="1">
        <f t="shared" si="10"/>
        <v>1034.1205780355906</v>
      </c>
      <c r="K72" s="1">
        <f t="shared" si="11"/>
        <v>165.4592924856945</v>
      </c>
      <c r="L72" s="1">
        <f t="shared" si="12"/>
        <v>165.4592924856945</v>
      </c>
      <c r="M72" s="1">
        <f t="shared" si="6"/>
        <v>2374.969999999998</v>
      </c>
      <c r="N72" s="1">
        <f t="shared" si="7"/>
        <v>2374.969999999998</v>
      </c>
    </row>
    <row r="73" spans="1:19" x14ac:dyDescent="0.25">
      <c r="A73">
        <f t="shared" si="13"/>
        <v>63</v>
      </c>
      <c r="B73" s="7">
        <f t="shared" si="14"/>
        <v>56717.95284786445</v>
      </c>
      <c r="C73" s="2">
        <v>63</v>
      </c>
      <c r="D73" s="1">
        <f t="shared" si="8"/>
        <v>56717.95284786445</v>
      </c>
      <c r="E73" s="1">
        <f t="shared" si="2"/>
        <v>56717.95284786445</v>
      </c>
      <c r="F73" s="1">
        <f t="shared" si="3"/>
        <v>1199.2505535197677</v>
      </c>
      <c r="G73" s="1">
        <f t="shared" si="4"/>
        <v>1199.2505535197677</v>
      </c>
      <c r="H73" s="1">
        <f t="shared" si="5"/>
        <v>1199.2505535197677</v>
      </c>
      <c r="I73" s="1">
        <f t="shared" si="9"/>
        <v>1013.5512469657158</v>
      </c>
      <c r="J73" s="1">
        <f t="shared" si="10"/>
        <v>1013.5512469657158</v>
      </c>
      <c r="K73" s="1">
        <f t="shared" si="11"/>
        <v>162.16819951451453</v>
      </c>
      <c r="L73" s="1">
        <f t="shared" si="12"/>
        <v>162.16819951451453</v>
      </c>
      <c r="M73" s="1">
        <f t="shared" si="6"/>
        <v>2374.969999999998</v>
      </c>
      <c r="N73" s="1">
        <f t="shared" si="7"/>
        <v>2374.969999999998</v>
      </c>
    </row>
    <row r="74" spans="1:19" x14ac:dyDescent="0.25">
      <c r="A74">
        <f t="shared" si="13"/>
        <v>64</v>
      </c>
      <c r="B74" s="7">
        <f t="shared" si="14"/>
        <v>55494.357503606014</v>
      </c>
      <c r="C74" s="2">
        <v>64</v>
      </c>
      <c r="D74" s="1">
        <f t="shared" si="8"/>
        <v>55494.357503606014</v>
      </c>
      <c r="E74" s="1">
        <f t="shared" si="2"/>
        <v>55494.357503606014</v>
      </c>
      <c r="F74" s="1">
        <f t="shared" si="3"/>
        <v>1223.5953442584325</v>
      </c>
      <c r="G74" s="1">
        <f t="shared" si="4"/>
        <v>1223.5953442584325</v>
      </c>
      <c r="H74" s="1">
        <f t="shared" si="5"/>
        <v>1223.5953442584325</v>
      </c>
      <c r="I74" s="1">
        <f t="shared" si="9"/>
        <v>992.5643583979014</v>
      </c>
      <c r="J74" s="1">
        <f t="shared" si="10"/>
        <v>992.5643583979014</v>
      </c>
      <c r="K74" s="1">
        <f t="shared" si="11"/>
        <v>158.81029734366422</v>
      </c>
      <c r="L74" s="1">
        <f t="shared" si="12"/>
        <v>158.81029734366422</v>
      </c>
      <c r="M74" s="1">
        <f t="shared" si="6"/>
        <v>2374.969999999998</v>
      </c>
      <c r="N74" s="1">
        <f t="shared" si="7"/>
        <v>2374.969999999998</v>
      </c>
    </row>
    <row r="75" spans="1:19" x14ac:dyDescent="0.25">
      <c r="A75">
        <f t="shared" si="13"/>
        <v>65</v>
      </c>
      <c r="B75" s="7">
        <f t="shared" si="14"/>
        <v>54245.92316926553</v>
      </c>
      <c r="C75" s="2">
        <v>65</v>
      </c>
      <c r="D75" s="1">
        <f t="shared" si="8"/>
        <v>54245.92316926553</v>
      </c>
      <c r="E75" s="1">
        <f t="shared" ref="E75:E130" si="15">E74-H75-O75</f>
        <v>54245.92316926553</v>
      </c>
      <c r="F75" s="1">
        <f t="shared" ref="F75:F130" si="16">IFERROR(IF(A75&lt;$R$9,IFERROR(IF(H75&gt;=0,N75-J75-L75,""),""),IF(A75=$R$9,D74,"")),"")</f>
        <v>1248.4343343404869</v>
      </c>
      <c r="G75" s="1">
        <f t="shared" ref="G75:G130" si="17">IFERROR(IF(H75&gt;=0,N75-J75-L75,""),"")</f>
        <v>1248.4343343404869</v>
      </c>
      <c r="H75" s="1">
        <f t="shared" ref="H75:H130" si="18">N75-J75-L75</f>
        <v>1248.4343343404869</v>
      </c>
      <c r="I75" s="1">
        <f t="shared" si="9"/>
        <v>971.15143591337176</v>
      </c>
      <c r="J75" s="1">
        <f t="shared" si="10"/>
        <v>971.15143591337176</v>
      </c>
      <c r="K75" s="1">
        <f t="shared" si="11"/>
        <v>155.38422974613948</v>
      </c>
      <c r="L75" s="1">
        <f t="shared" si="12"/>
        <v>155.38422974613948</v>
      </c>
      <c r="M75" s="1">
        <f t="shared" ref="M75:M130" si="19">IFERROR(IF(A75&lt;$R$9,N75,F75+I75+K75),"")</f>
        <v>2374.969999999998</v>
      </c>
      <c r="N75" s="1">
        <f t="shared" ref="N75:N130" si="20">$D$5</f>
        <v>2374.969999999998</v>
      </c>
    </row>
    <row r="76" spans="1:19" x14ac:dyDescent="0.25">
      <c r="A76">
        <f t="shared" si="13"/>
        <v>66</v>
      </c>
      <c r="B76" s="7">
        <f t="shared" si="14"/>
        <v>52972.145613251072</v>
      </c>
      <c r="C76" s="2">
        <v>66</v>
      </c>
      <c r="D76" s="1">
        <f t="shared" ref="D76:D130" si="21">IFERROR(IF(E76&gt;=0.1,E75-H76-O76,""),"")</f>
        <v>52972.145613251072</v>
      </c>
      <c r="E76" s="1">
        <f t="shared" si="15"/>
        <v>52972.145613251072</v>
      </c>
      <c r="F76" s="1">
        <f t="shared" si="16"/>
        <v>1273.7775560144569</v>
      </c>
      <c r="G76" s="1">
        <f t="shared" si="17"/>
        <v>1273.7775560144569</v>
      </c>
      <c r="H76" s="1">
        <f t="shared" si="18"/>
        <v>1273.7775560144569</v>
      </c>
      <c r="I76" s="1">
        <f t="shared" ref="I76:I130" si="22">IFERROR(IF(J76&gt;=0,D75*$K$5/2,""),"")</f>
        <v>949.30383102201802</v>
      </c>
      <c r="J76" s="1">
        <f t="shared" ref="J76:J130" si="23">D75*$K$5/2</f>
        <v>949.30383102201802</v>
      </c>
      <c r="K76" s="1">
        <f t="shared" ref="K76:K130" si="24">IFERROR(IF(L76&gt;=0,I76*16%,""),"")</f>
        <v>151.88861296352289</v>
      </c>
      <c r="L76" s="1">
        <f t="shared" ref="L76:L130" si="25">J76*16%</f>
        <v>151.88861296352289</v>
      </c>
      <c r="M76" s="1">
        <f t="shared" si="19"/>
        <v>2374.969999999998</v>
      </c>
      <c r="N76" s="1">
        <f t="shared" si="20"/>
        <v>2374.969999999998</v>
      </c>
    </row>
    <row r="77" spans="1:19" x14ac:dyDescent="0.25">
      <c r="A77">
        <f t="shared" si="13"/>
        <v>67</v>
      </c>
      <c r="B77" s="7">
        <f t="shared" si="14"/>
        <v>51672.510368067517</v>
      </c>
      <c r="C77" s="2">
        <v>67</v>
      </c>
      <c r="D77" s="1">
        <f t="shared" si="21"/>
        <v>51672.510368067517</v>
      </c>
      <c r="E77" s="1">
        <f t="shared" si="15"/>
        <v>51672.510368067517</v>
      </c>
      <c r="F77" s="1">
        <f t="shared" si="16"/>
        <v>1299.6352451835523</v>
      </c>
      <c r="G77" s="1">
        <f t="shared" si="17"/>
        <v>1299.6352451835523</v>
      </c>
      <c r="H77" s="1">
        <f t="shared" si="18"/>
        <v>1299.6352451835523</v>
      </c>
      <c r="I77" s="1">
        <f t="shared" si="22"/>
        <v>927.01271966934962</v>
      </c>
      <c r="J77" s="1">
        <f t="shared" si="23"/>
        <v>927.01271966934962</v>
      </c>
      <c r="K77" s="1">
        <f t="shared" si="24"/>
        <v>148.32203514709593</v>
      </c>
      <c r="L77" s="1">
        <f t="shared" si="25"/>
        <v>148.32203514709593</v>
      </c>
      <c r="M77" s="1">
        <f t="shared" si="19"/>
        <v>2374.969999999998</v>
      </c>
      <c r="N77" s="1">
        <f t="shared" si="20"/>
        <v>2374.969999999998</v>
      </c>
    </row>
    <row r="78" spans="1:19" x14ac:dyDescent="0.25">
      <c r="A78">
        <f t="shared" si="13"/>
        <v>68</v>
      </c>
      <c r="B78" s="7">
        <f t="shared" si="14"/>
        <v>50346.49252252766</v>
      </c>
      <c r="C78" s="2">
        <v>68</v>
      </c>
      <c r="D78" s="1">
        <f t="shared" si="21"/>
        <v>50346.49252252766</v>
      </c>
      <c r="E78" s="1">
        <f t="shared" si="15"/>
        <v>50346.49252252766</v>
      </c>
      <c r="F78" s="1">
        <f t="shared" si="16"/>
        <v>1326.017845539855</v>
      </c>
      <c r="G78" s="1">
        <f t="shared" si="17"/>
        <v>1326.017845539855</v>
      </c>
      <c r="H78" s="1">
        <f t="shared" si="18"/>
        <v>1326.017845539855</v>
      </c>
      <c r="I78" s="1">
        <f t="shared" si="22"/>
        <v>904.2690986725371</v>
      </c>
      <c r="J78" s="1">
        <f t="shared" si="23"/>
        <v>904.2690986725371</v>
      </c>
      <c r="K78" s="1">
        <f t="shared" si="24"/>
        <v>144.68305578760595</v>
      </c>
      <c r="L78" s="1">
        <f t="shared" si="25"/>
        <v>144.68305578760595</v>
      </c>
      <c r="M78" s="1">
        <f t="shared" si="19"/>
        <v>2374.969999999998</v>
      </c>
      <c r="N78" s="1">
        <f t="shared" si="20"/>
        <v>2374.969999999998</v>
      </c>
    </row>
    <row r="79" spans="1:19" x14ac:dyDescent="0.25">
      <c r="A79">
        <f t="shared" si="13"/>
        <v>69</v>
      </c>
      <c r="B79" s="7">
        <f t="shared" si="14"/>
        <v>48993.556509745227</v>
      </c>
      <c r="C79" s="2">
        <v>69</v>
      </c>
      <c r="D79" s="1">
        <f t="shared" si="21"/>
        <v>48993.556509745227</v>
      </c>
      <c r="E79" s="1">
        <f t="shared" si="15"/>
        <v>48993.556509745227</v>
      </c>
      <c r="F79" s="1">
        <f t="shared" si="16"/>
        <v>1352.9360127824357</v>
      </c>
      <c r="G79" s="1">
        <f t="shared" si="17"/>
        <v>1352.9360127824357</v>
      </c>
      <c r="H79" s="1">
        <f t="shared" si="18"/>
        <v>1352.9360127824357</v>
      </c>
      <c r="I79" s="1">
        <f t="shared" si="22"/>
        <v>881.06378208410547</v>
      </c>
      <c r="J79" s="1">
        <f t="shared" si="23"/>
        <v>881.06378208410547</v>
      </c>
      <c r="K79" s="1">
        <f t="shared" si="24"/>
        <v>140.97020513345689</v>
      </c>
      <c r="L79" s="1">
        <f t="shared" si="25"/>
        <v>140.97020513345689</v>
      </c>
      <c r="M79" s="1">
        <f t="shared" si="19"/>
        <v>2374.969999999998</v>
      </c>
      <c r="N79" s="1">
        <f t="shared" si="20"/>
        <v>2374.969999999998</v>
      </c>
    </row>
    <row r="80" spans="1:19" x14ac:dyDescent="0.25">
      <c r="A80">
        <f t="shared" si="13"/>
        <v>70</v>
      </c>
      <c r="B80" s="7">
        <f t="shared" si="14"/>
        <v>47613.155890824128</v>
      </c>
      <c r="C80" s="2">
        <v>70</v>
      </c>
      <c r="D80" s="1">
        <f t="shared" si="21"/>
        <v>47613.155890824128</v>
      </c>
      <c r="E80" s="1">
        <f t="shared" si="15"/>
        <v>47613.155890824128</v>
      </c>
      <c r="F80" s="1">
        <f t="shared" si="16"/>
        <v>1380.4006189210966</v>
      </c>
      <c r="G80" s="1">
        <f t="shared" si="17"/>
        <v>1380.4006189210966</v>
      </c>
      <c r="H80" s="1">
        <f t="shared" si="18"/>
        <v>1380.4006189210966</v>
      </c>
      <c r="I80" s="1">
        <f t="shared" si="22"/>
        <v>857.38739748181149</v>
      </c>
      <c r="J80" s="1">
        <f t="shared" si="23"/>
        <v>857.38739748181149</v>
      </c>
      <c r="K80" s="1">
        <f t="shared" si="24"/>
        <v>137.18198359708984</v>
      </c>
      <c r="L80" s="1">
        <f t="shared" si="25"/>
        <v>137.18198359708984</v>
      </c>
      <c r="M80" s="1">
        <f t="shared" si="19"/>
        <v>2374.969999999998</v>
      </c>
      <c r="N80" s="1">
        <f t="shared" si="20"/>
        <v>2374.969999999998</v>
      </c>
    </row>
    <row r="81" spans="1:14" x14ac:dyDescent="0.25">
      <c r="A81">
        <f t="shared" si="13"/>
        <v>71</v>
      </c>
      <c r="B81" s="7">
        <f t="shared" si="14"/>
        <v>46204.733134156646</v>
      </c>
      <c r="C81" s="2">
        <v>71</v>
      </c>
      <c r="D81" s="1">
        <f t="shared" si="21"/>
        <v>46204.733134156646</v>
      </c>
      <c r="E81" s="1">
        <f t="shared" si="15"/>
        <v>46204.733134156646</v>
      </c>
      <c r="F81" s="1">
        <f t="shared" si="16"/>
        <v>1408.4227566674799</v>
      </c>
      <c r="G81" s="1">
        <f t="shared" si="17"/>
        <v>1408.4227566674799</v>
      </c>
      <c r="H81" s="1">
        <f t="shared" si="18"/>
        <v>1408.4227566674799</v>
      </c>
      <c r="I81" s="1">
        <f t="shared" si="22"/>
        <v>833.23038218320528</v>
      </c>
      <c r="J81" s="1">
        <f t="shared" si="23"/>
        <v>833.23038218320528</v>
      </c>
      <c r="K81" s="1">
        <f t="shared" si="24"/>
        <v>133.31686114931284</v>
      </c>
      <c r="L81" s="1">
        <f t="shared" si="25"/>
        <v>133.31686114931284</v>
      </c>
      <c r="M81" s="1">
        <f t="shared" si="19"/>
        <v>2374.969999999998</v>
      </c>
      <c r="N81" s="1">
        <f t="shared" si="20"/>
        <v>2374.969999999998</v>
      </c>
    </row>
    <row r="82" spans="1:14" x14ac:dyDescent="0.25">
      <c r="A82">
        <f t="shared" si="13"/>
        <v>72</v>
      </c>
      <c r="B82" s="7">
        <f t="shared" si="14"/>
        <v>44767.719390241327</v>
      </c>
      <c r="C82" s="2">
        <v>72</v>
      </c>
      <c r="D82" s="1">
        <f t="shared" si="21"/>
        <v>44767.719390241327</v>
      </c>
      <c r="E82" s="1">
        <f t="shared" si="15"/>
        <v>44767.719390241327</v>
      </c>
      <c r="F82" s="1">
        <f t="shared" si="16"/>
        <v>1437.0137439153152</v>
      </c>
      <c r="G82" s="1">
        <f t="shared" si="17"/>
        <v>1437.0137439153152</v>
      </c>
      <c r="H82" s="1">
        <f t="shared" si="18"/>
        <v>1437.0137439153152</v>
      </c>
      <c r="I82" s="1">
        <f t="shared" si="22"/>
        <v>808.58297938334738</v>
      </c>
      <c r="J82" s="1">
        <f t="shared" si="23"/>
        <v>808.58297938334738</v>
      </c>
      <c r="K82" s="1">
        <f t="shared" si="24"/>
        <v>129.37327670133558</v>
      </c>
      <c r="L82" s="1">
        <f t="shared" si="25"/>
        <v>129.37327670133558</v>
      </c>
      <c r="M82" s="1">
        <f t="shared" si="19"/>
        <v>2374.969999999998</v>
      </c>
      <c r="N82" s="1">
        <f t="shared" si="20"/>
        <v>2374.969999999998</v>
      </c>
    </row>
    <row r="83" spans="1:14" x14ac:dyDescent="0.25">
      <c r="A83">
        <f t="shared" si="13"/>
        <v>73</v>
      </c>
      <c r="B83" s="7">
        <f t="shared" si="14"/>
        <v>43301.534261929708</v>
      </c>
      <c r="C83" s="2">
        <v>73</v>
      </c>
      <c r="D83" s="1">
        <f t="shared" si="21"/>
        <v>43301.534261929708</v>
      </c>
      <c r="E83" s="1">
        <f t="shared" si="15"/>
        <v>43301.534261929708</v>
      </c>
      <c r="F83" s="1">
        <f t="shared" si="16"/>
        <v>1466.1851283116171</v>
      </c>
      <c r="G83" s="1">
        <f t="shared" si="17"/>
        <v>1466.1851283116171</v>
      </c>
      <c r="H83" s="1">
        <f t="shared" si="18"/>
        <v>1466.1851283116171</v>
      </c>
      <c r="I83" s="1">
        <f t="shared" si="22"/>
        <v>783.43523421412135</v>
      </c>
      <c r="J83" s="1">
        <f t="shared" si="23"/>
        <v>783.43523421412135</v>
      </c>
      <c r="K83" s="1">
        <f t="shared" si="24"/>
        <v>125.34963747425942</v>
      </c>
      <c r="L83" s="1">
        <f t="shared" si="25"/>
        <v>125.34963747425942</v>
      </c>
      <c r="M83" s="1">
        <f t="shared" si="19"/>
        <v>2374.969999999998</v>
      </c>
      <c r="N83" s="1">
        <f t="shared" si="20"/>
        <v>2374.969999999998</v>
      </c>
    </row>
    <row r="84" spans="1:14" x14ac:dyDescent="0.25">
      <c r="A84">
        <f t="shared" si="13"/>
        <v>74</v>
      </c>
      <c r="B84" s="7">
        <f t="shared" si="14"/>
        <v>41805.585570009032</v>
      </c>
      <c r="C84" s="2">
        <v>74</v>
      </c>
      <c r="D84" s="1">
        <f t="shared" si="21"/>
        <v>41805.585570009032</v>
      </c>
      <c r="E84" s="1">
        <f t="shared" si="15"/>
        <v>41805.585570009032</v>
      </c>
      <c r="F84" s="1">
        <f t="shared" si="16"/>
        <v>1495.948691920679</v>
      </c>
      <c r="G84" s="1">
        <f t="shared" si="17"/>
        <v>1495.948691920679</v>
      </c>
      <c r="H84" s="1">
        <f t="shared" si="18"/>
        <v>1495.948691920679</v>
      </c>
      <c r="I84" s="1">
        <f t="shared" si="22"/>
        <v>757.77698972355063</v>
      </c>
      <c r="J84" s="1">
        <f t="shared" si="23"/>
        <v>757.77698972355063</v>
      </c>
      <c r="K84" s="1">
        <f t="shared" si="24"/>
        <v>121.2443183557681</v>
      </c>
      <c r="L84" s="1">
        <f t="shared" si="25"/>
        <v>121.2443183557681</v>
      </c>
      <c r="M84" s="1">
        <f t="shared" si="19"/>
        <v>2374.969999999998</v>
      </c>
      <c r="N84" s="1">
        <f t="shared" si="20"/>
        <v>2374.969999999998</v>
      </c>
    </row>
    <row r="85" spans="1:14" x14ac:dyDescent="0.25">
      <c r="A85">
        <f t="shared" si="13"/>
        <v>75</v>
      </c>
      <c r="B85" s="7">
        <f t="shared" si="14"/>
        <v>40279.26911402629</v>
      </c>
      <c r="C85" s="2">
        <v>75</v>
      </c>
      <c r="D85" s="1">
        <f t="shared" si="21"/>
        <v>40279.26911402629</v>
      </c>
      <c r="E85" s="1">
        <f t="shared" si="15"/>
        <v>40279.26911402629</v>
      </c>
      <c r="F85" s="1">
        <f t="shared" si="16"/>
        <v>1526.3164559827433</v>
      </c>
      <c r="G85" s="1">
        <f t="shared" si="17"/>
        <v>1526.3164559827433</v>
      </c>
      <c r="H85" s="1">
        <f t="shared" si="18"/>
        <v>1526.3164559827433</v>
      </c>
      <c r="I85" s="1">
        <f t="shared" si="22"/>
        <v>731.59788277349548</v>
      </c>
      <c r="J85" s="1">
        <f t="shared" si="23"/>
        <v>731.59788277349548</v>
      </c>
      <c r="K85" s="1">
        <f t="shared" si="24"/>
        <v>117.05566124375927</v>
      </c>
      <c r="L85" s="1">
        <f t="shared" si="25"/>
        <v>117.05566124375927</v>
      </c>
      <c r="M85" s="1">
        <f t="shared" si="19"/>
        <v>2374.969999999998</v>
      </c>
      <c r="N85" s="1">
        <f t="shared" si="20"/>
        <v>2374.969999999998</v>
      </c>
    </row>
    <row r="86" spans="1:14" x14ac:dyDescent="0.25">
      <c r="A86">
        <f t="shared" si="13"/>
        <v>76</v>
      </c>
      <c r="B86" s="7">
        <f t="shared" si="14"/>
        <v>38721.968428257016</v>
      </c>
      <c r="C86" s="2">
        <v>76</v>
      </c>
      <c r="D86" s="1">
        <f t="shared" si="21"/>
        <v>38721.968428257016</v>
      </c>
      <c r="E86" s="1">
        <f t="shared" si="15"/>
        <v>38721.968428257016</v>
      </c>
      <c r="F86" s="1">
        <f t="shared" si="16"/>
        <v>1557.3006857692733</v>
      </c>
      <c r="G86" s="1">
        <f t="shared" si="17"/>
        <v>1557.3006857692733</v>
      </c>
      <c r="H86" s="1">
        <f t="shared" si="18"/>
        <v>1557.3006857692733</v>
      </c>
      <c r="I86" s="1">
        <f t="shared" si="22"/>
        <v>704.88733985407293</v>
      </c>
      <c r="J86" s="1">
        <f t="shared" si="23"/>
        <v>704.88733985407293</v>
      </c>
      <c r="K86" s="1">
        <f t="shared" si="24"/>
        <v>112.78197437665168</v>
      </c>
      <c r="L86" s="1">
        <f t="shared" si="25"/>
        <v>112.78197437665168</v>
      </c>
      <c r="M86" s="1">
        <f t="shared" si="19"/>
        <v>2374.969999999998</v>
      </c>
      <c r="N86" s="1">
        <f t="shared" si="20"/>
        <v>2374.969999999998</v>
      </c>
    </row>
    <row r="87" spans="1:14" x14ac:dyDescent="0.25">
      <c r="A87">
        <f t="shared" si="13"/>
        <v>77</v>
      </c>
      <c r="B87" s="7">
        <f t="shared" si="14"/>
        <v>37133.054532720227</v>
      </c>
      <c r="C87" s="2">
        <v>77</v>
      </c>
      <c r="D87" s="1">
        <f t="shared" si="21"/>
        <v>37133.054532720227</v>
      </c>
      <c r="E87" s="1">
        <f t="shared" si="15"/>
        <v>37133.054532720227</v>
      </c>
      <c r="F87" s="1">
        <f t="shared" si="16"/>
        <v>1588.913895536791</v>
      </c>
      <c r="G87" s="1">
        <f t="shared" si="17"/>
        <v>1588.913895536791</v>
      </c>
      <c r="H87" s="1">
        <f t="shared" si="18"/>
        <v>1588.913895536791</v>
      </c>
      <c r="I87" s="1">
        <f t="shared" si="22"/>
        <v>677.63457281310968</v>
      </c>
      <c r="J87" s="1">
        <f t="shared" si="23"/>
        <v>677.63457281310968</v>
      </c>
      <c r="K87" s="1">
        <f t="shared" si="24"/>
        <v>108.42153165009755</v>
      </c>
      <c r="L87" s="1">
        <f t="shared" si="25"/>
        <v>108.42153165009755</v>
      </c>
      <c r="M87" s="1">
        <f t="shared" si="19"/>
        <v>2374.969999999998</v>
      </c>
      <c r="N87" s="1">
        <f t="shared" si="20"/>
        <v>2374.969999999998</v>
      </c>
    </row>
    <row r="88" spans="1:14" x14ac:dyDescent="0.25">
      <c r="A88">
        <f t="shared" si="13"/>
        <v>78</v>
      </c>
      <c r="B88" s="7">
        <f t="shared" si="14"/>
        <v>35511.885679138955</v>
      </c>
      <c r="C88" s="2">
        <v>78</v>
      </c>
      <c r="D88" s="1">
        <f t="shared" si="21"/>
        <v>35511.885679138955</v>
      </c>
      <c r="E88" s="1">
        <f t="shared" si="15"/>
        <v>35511.885679138955</v>
      </c>
      <c r="F88" s="1">
        <f t="shared" si="16"/>
        <v>1621.1688535812707</v>
      </c>
      <c r="G88" s="1">
        <f t="shared" si="17"/>
        <v>1621.1688535812707</v>
      </c>
      <c r="H88" s="1">
        <f t="shared" si="18"/>
        <v>1621.1688535812707</v>
      </c>
      <c r="I88" s="1">
        <f t="shared" si="22"/>
        <v>649.82857449890275</v>
      </c>
      <c r="J88" s="1">
        <f t="shared" si="23"/>
        <v>649.82857449890275</v>
      </c>
      <c r="K88" s="1">
        <f t="shared" si="24"/>
        <v>103.97257191982445</v>
      </c>
      <c r="L88" s="1">
        <f t="shared" si="25"/>
        <v>103.97257191982445</v>
      </c>
      <c r="M88" s="1">
        <f t="shared" si="19"/>
        <v>2374.969999999998</v>
      </c>
      <c r="N88" s="1">
        <f t="shared" si="20"/>
        <v>2374.969999999998</v>
      </c>
    </row>
    <row r="89" spans="1:14" x14ac:dyDescent="0.25">
      <c r="A89">
        <f t="shared" si="13"/>
        <v>79</v>
      </c>
      <c r="B89" s="7">
        <f t="shared" si="14"/>
        <v>33857.807091743809</v>
      </c>
      <c r="C89" s="2">
        <v>79</v>
      </c>
      <c r="D89" s="1">
        <f t="shared" si="21"/>
        <v>33857.807091743809</v>
      </c>
      <c r="E89" s="1">
        <f t="shared" si="15"/>
        <v>33857.807091743809</v>
      </c>
      <c r="F89" s="1">
        <f t="shared" si="16"/>
        <v>1654.078587395145</v>
      </c>
      <c r="G89" s="1">
        <f t="shared" si="17"/>
        <v>1654.078587395145</v>
      </c>
      <c r="H89" s="1">
        <f t="shared" si="18"/>
        <v>1654.078587395145</v>
      </c>
      <c r="I89" s="1">
        <f t="shared" si="22"/>
        <v>621.45811431452853</v>
      </c>
      <c r="J89" s="1">
        <f t="shared" si="23"/>
        <v>621.45811431452853</v>
      </c>
      <c r="K89" s="1">
        <f t="shared" si="24"/>
        <v>99.433298290324572</v>
      </c>
      <c r="L89" s="1">
        <f t="shared" si="25"/>
        <v>99.433298290324572</v>
      </c>
      <c r="M89" s="1">
        <f t="shared" si="19"/>
        <v>2374.969999999998</v>
      </c>
      <c r="N89" s="1">
        <f t="shared" si="20"/>
        <v>2374.969999999998</v>
      </c>
    </row>
    <row r="90" spans="1:14" x14ac:dyDescent="0.25">
      <c r="A90">
        <f t="shared" si="13"/>
        <v>80</v>
      </c>
      <c r="B90" s="7">
        <f t="shared" si="14"/>
        <v>32170.150702814819</v>
      </c>
      <c r="C90" s="2">
        <v>80</v>
      </c>
      <c r="D90" s="1">
        <f t="shared" si="21"/>
        <v>32170.150702814819</v>
      </c>
      <c r="E90" s="1">
        <f t="shared" si="15"/>
        <v>32170.150702814819</v>
      </c>
      <c r="F90" s="1">
        <f t="shared" si="16"/>
        <v>1687.6563889289901</v>
      </c>
      <c r="G90" s="1">
        <f t="shared" si="17"/>
        <v>1687.6563889289901</v>
      </c>
      <c r="H90" s="1">
        <f t="shared" si="18"/>
        <v>1687.6563889289901</v>
      </c>
      <c r="I90" s="1">
        <f t="shared" si="22"/>
        <v>592.51173368190337</v>
      </c>
      <c r="J90" s="1">
        <f t="shared" si="23"/>
        <v>592.51173368190337</v>
      </c>
      <c r="K90" s="1">
        <f t="shared" si="24"/>
        <v>94.801877389104547</v>
      </c>
      <c r="L90" s="1">
        <f t="shared" si="25"/>
        <v>94.801877389104547</v>
      </c>
      <c r="M90" s="1">
        <f t="shared" si="19"/>
        <v>2374.969999999998</v>
      </c>
      <c r="N90" s="1">
        <f t="shared" si="20"/>
        <v>2374.969999999998</v>
      </c>
    </row>
    <row r="91" spans="1:14" x14ac:dyDescent="0.25">
      <c r="A91">
        <f t="shared" si="13"/>
        <v>81</v>
      </c>
      <c r="B91" s="7">
        <f t="shared" si="14"/>
        <v>30448.234882854791</v>
      </c>
      <c r="C91" s="2">
        <v>81</v>
      </c>
      <c r="D91" s="1">
        <f t="shared" si="21"/>
        <v>30448.234882854791</v>
      </c>
      <c r="E91" s="1">
        <f t="shared" si="15"/>
        <v>30448.234882854791</v>
      </c>
      <c r="F91" s="1">
        <f t="shared" si="16"/>
        <v>1721.9158199600297</v>
      </c>
      <c r="G91" s="1">
        <f t="shared" si="17"/>
        <v>1721.9158199600297</v>
      </c>
      <c r="H91" s="1">
        <f t="shared" si="18"/>
        <v>1721.9158199600297</v>
      </c>
      <c r="I91" s="1">
        <f t="shared" si="22"/>
        <v>562.97774141376567</v>
      </c>
      <c r="J91" s="1">
        <f t="shared" si="23"/>
        <v>562.97774141376567</v>
      </c>
      <c r="K91" s="1">
        <f t="shared" si="24"/>
        <v>90.076438626202503</v>
      </c>
      <c r="L91" s="1">
        <f t="shared" si="25"/>
        <v>90.076438626202503</v>
      </c>
      <c r="M91" s="1">
        <f t="shared" si="19"/>
        <v>2374.969999999998</v>
      </c>
      <c r="N91" s="1">
        <f t="shared" si="20"/>
        <v>2374.969999999998</v>
      </c>
    </row>
    <row r="92" spans="1:14" x14ac:dyDescent="0.25">
      <c r="A92">
        <f t="shared" si="13"/>
        <v>82</v>
      </c>
      <c r="B92" s="7">
        <f t="shared" si="14"/>
        <v>28691.364165285177</v>
      </c>
      <c r="C92" s="2">
        <v>82</v>
      </c>
      <c r="D92" s="1">
        <f t="shared" si="21"/>
        <v>28691.364165285177</v>
      </c>
      <c r="E92" s="1">
        <f t="shared" si="15"/>
        <v>28691.364165285177</v>
      </c>
      <c r="F92" s="1">
        <f t="shared" si="16"/>
        <v>1756.8707175696156</v>
      </c>
      <c r="G92" s="1">
        <f t="shared" si="17"/>
        <v>1756.8707175696156</v>
      </c>
      <c r="H92" s="1">
        <f t="shared" si="18"/>
        <v>1756.8707175696156</v>
      </c>
      <c r="I92" s="1">
        <f t="shared" si="22"/>
        <v>532.8442089917088</v>
      </c>
      <c r="J92" s="1">
        <f t="shared" si="23"/>
        <v>532.8442089917088</v>
      </c>
      <c r="K92" s="1">
        <f t="shared" si="24"/>
        <v>85.255073438673406</v>
      </c>
      <c r="L92" s="1">
        <f t="shared" si="25"/>
        <v>85.255073438673406</v>
      </c>
      <c r="M92" s="1">
        <f t="shared" si="19"/>
        <v>2374.969999999998</v>
      </c>
      <c r="N92" s="1">
        <f t="shared" si="20"/>
        <v>2374.969999999998</v>
      </c>
    </row>
    <row r="93" spans="1:14" x14ac:dyDescent="0.25">
      <c r="A93">
        <f t="shared" si="13"/>
        <v>83</v>
      </c>
      <c r="B93" s="7">
        <f t="shared" si="14"/>
        <v>26898.828965553272</v>
      </c>
      <c r="C93" s="2">
        <v>83</v>
      </c>
      <c r="D93" s="1">
        <f t="shared" si="21"/>
        <v>26898.828965553272</v>
      </c>
      <c r="E93" s="1">
        <f t="shared" si="15"/>
        <v>26898.828965553272</v>
      </c>
      <c r="F93" s="1">
        <f t="shared" si="16"/>
        <v>1792.535199731904</v>
      </c>
      <c r="G93" s="1">
        <f t="shared" si="17"/>
        <v>1792.535199731904</v>
      </c>
      <c r="H93" s="1">
        <f t="shared" si="18"/>
        <v>1792.535199731904</v>
      </c>
      <c r="I93" s="1">
        <f t="shared" si="22"/>
        <v>502.09896574835705</v>
      </c>
      <c r="J93" s="1">
        <f t="shared" si="23"/>
        <v>502.09896574835705</v>
      </c>
      <c r="K93" s="1">
        <f t="shared" si="24"/>
        <v>80.335834519737134</v>
      </c>
      <c r="L93" s="1">
        <f t="shared" si="25"/>
        <v>80.335834519737134</v>
      </c>
      <c r="M93" s="1">
        <f t="shared" si="19"/>
        <v>2374.969999999998</v>
      </c>
      <c r="N93" s="1">
        <f t="shared" si="20"/>
        <v>2374.969999999998</v>
      </c>
    </row>
    <row r="94" spans="1:14" x14ac:dyDescent="0.25">
      <c r="A94">
        <f t="shared" si="13"/>
        <v>84</v>
      </c>
      <c r="B94" s="7">
        <f t="shared" si="14"/>
        <v>25069.905294537293</v>
      </c>
      <c r="C94" s="2">
        <v>84</v>
      </c>
      <c r="D94" s="1">
        <f t="shared" si="21"/>
        <v>25069.905294537293</v>
      </c>
      <c r="E94" s="1">
        <f t="shared" si="15"/>
        <v>25069.905294537293</v>
      </c>
      <c r="F94" s="1">
        <f t="shared" si="16"/>
        <v>1828.9236710159773</v>
      </c>
      <c r="G94" s="1">
        <f t="shared" si="17"/>
        <v>1828.9236710159773</v>
      </c>
      <c r="H94" s="1">
        <f t="shared" si="18"/>
        <v>1828.9236710159773</v>
      </c>
      <c r="I94" s="1">
        <f t="shared" si="22"/>
        <v>470.72959395174183</v>
      </c>
      <c r="J94" s="1">
        <f t="shared" si="23"/>
        <v>470.72959395174183</v>
      </c>
      <c r="K94" s="1">
        <f t="shared" si="24"/>
        <v>75.3167350322787</v>
      </c>
      <c r="L94" s="1">
        <f t="shared" si="25"/>
        <v>75.3167350322787</v>
      </c>
      <c r="M94" s="1">
        <f t="shared" si="19"/>
        <v>2374.969999999998</v>
      </c>
      <c r="N94" s="1">
        <f t="shared" si="20"/>
        <v>2374.969999999998</v>
      </c>
    </row>
    <row r="95" spans="1:14" x14ac:dyDescent="0.25">
      <c r="A95">
        <f t="shared" si="13"/>
        <v>85</v>
      </c>
      <c r="B95" s="7">
        <f t="shared" si="14"/>
        <v>23203.854466133565</v>
      </c>
      <c r="C95" s="2">
        <v>85</v>
      </c>
      <c r="D95" s="1">
        <f t="shared" si="21"/>
        <v>23203.854466133565</v>
      </c>
      <c r="E95" s="1">
        <f t="shared" si="15"/>
        <v>23203.854466133565</v>
      </c>
      <c r="F95" s="1">
        <f t="shared" si="16"/>
        <v>1866.0508284037269</v>
      </c>
      <c r="G95" s="1">
        <f t="shared" si="17"/>
        <v>1866.0508284037269</v>
      </c>
      <c r="H95" s="1">
        <f t="shared" si="18"/>
        <v>1866.0508284037269</v>
      </c>
      <c r="I95" s="1">
        <f t="shared" si="22"/>
        <v>438.72342378988873</v>
      </c>
      <c r="J95" s="1">
        <f t="shared" si="23"/>
        <v>438.72342378988873</v>
      </c>
      <c r="K95" s="1">
        <f t="shared" si="24"/>
        <v>70.195747806382201</v>
      </c>
      <c r="L95" s="1">
        <f t="shared" si="25"/>
        <v>70.195747806382201</v>
      </c>
      <c r="M95" s="1">
        <f t="shared" si="19"/>
        <v>2374.969999999998</v>
      </c>
      <c r="N95" s="1">
        <f t="shared" si="20"/>
        <v>2374.969999999998</v>
      </c>
    </row>
    <row r="96" spans="1:14" x14ac:dyDescent="0.25">
      <c r="A96">
        <f t="shared" si="13"/>
        <v>86</v>
      </c>
      <c r="B96" s="7">
        <f t="shared" si="14"/>
        <v>21299.922798907734</v>
      </c>
      <c r="C96" s="2">
        <v>86</v>
      </c>
      <c r="D96" s="1">
        <f t="shared" si="21"/>
        <v>21299.922798907734</v>
      </c>
      <c r="E96" s="1">
        <f t="shared" si="15"/>
        <v>21299.922798907734</v>
      </c>
      <c r="F96" s="1">
        <f t="shared" si="16"/>
        <v>1903.9316672258303</v>
      </c>
      <c r="G96" s="1">
        <f t="shared" si="17"/>
        <v>1903.9316672258303</v>
      </c>
      <c r="H96" s="1">
        <f t="shared" si="18"/>
        <v>1903.9316672258303</v>
      </c>
      <c r="I96" s="1">
        <f t="shared" si="22"/>
        <v>406.0675282535928</v>
      </c>
      <c r="J96" s="1">
        <f t="shared" si="23"/>
        <v>406.0675282535928</v>
      </c>
      <c r="K96" s="1">
        <f t="shared" si="24"/>
        <v>64.970804520574845</v>
      </c>
      <c r="L96" s="1">
        <f t="shared" si="25"/>
        <v>64.970804520574845</v>
      </c>
      <c r="M96" s="1">
        <f t="shared" si="19"/>
        <v>2374.969999999998</v>
      </c>
      <c r="N96" s="1">
        <f t="shared" si="20"/>
        <v>2374.969999999998</v>
      </c>
    </row>
    <row r="97" spans="1:14" x14ac:dyDescent="0.25">
      <c r="A97">
        <f t="shared" si="13"/>
        <v>87</v>
      </c>
      <c r="B97" s="7">
        <f t="shared" si="14"/>
        <v>19357.341311689499</v>
      </c>
      <c r="C97" s="2">
        <v>87</v>
      </c>
      <c r="D97" s="1">
        <f t="shared" si="21"/>
        <v>19357.341311689499</v>
      </c>
      <c r="E97" s="1">
        <f t="shared" si="15"/>
        <v>19357.341311689499</v>
      </c>
      <c r="F97" s="1">
        <f t="shared" si="16"/>
        <v>1942.5814872182341</v>
      </c>
      <c r="G97" s="1">
        <f t="shared" si="17"/>
        <v>1942.5814872182341</v>
      </c>
      <c r="H97" s="1">
        <f t="shared" si="18"/>
        <v>1942.5814872182341</v>
      </c>
      <c r="I97" s="1">
        <f t="shared" si="22"/>
        <v>372.7487179153137</v>
      </c>
      <c r="J97" s="1">
        <f t="shared" si="23"/>
        <v>372.7487179153137</v>
      </c>
      <c r="K97" s="1">
        <f t="shared" si="24"/>
        <v>59.639794866450195</v>
      </c>
      <c r="L97" s="1">
        <f t="shared" si="25"/>
        <v>59.639794866450195</v>
      </c>
      <c r="M97" s="1">
        <f t="shared" si="19"/>
        <v>2374.969999999998</v>
      </c>
      <c r="N97" s="1">
        <f t="shared" si="20"/>
        <v>2374.969999999998</v>
      </c>
    </row>
    <row r="98" spans="1:14" x14ac:dyDescent="0.25">
      <c r="A98">
        <f t="shared" si="13"/>
        <v>88</v>
      </c>
      <c r="B98" s="7">
        <f t="shared" si="14"/>
        <v>17375.325412987917</v>
      </c>
      <c r="C98" s="2">
        <v>88</v>
      </c>
      <c r="D98" s="1">
        <f t="shared" si="21"/>
        <v>17375.325412987917</v>
      </c>
      <c r="E98" s="1">
        <f t="shared" si="15"/>
        <v>17375.325412987917</v>
      </c>
      <c r="F98" s="1">
        <f t="shared" si="16"/>
        <v>1982.0158987015825</v>
      </c>
      <c r="G98" s="1">
        <f t="shared" si="17"/>
        <v>1982.0158987015825</v>
      </c>
      <c r="H98" s="1">
        <f t="shared" si="18"/>
        <v>1982.0158987015825</v>
      </c>
      <c r="I98" s="1">
        <f t="shared" si="22"/>
        <v>338.75353560208237</v>
      </c>
      <c r="J98" s="1">
        <f t="shared" si="23"/>
        <v>338.75353560208237</v>
      </c>
      <c r="K98" s="1">
        <f t="shared" si="24"/>
        <v>54.200565696333179</v>
      </c>
      <c r="L98" s="1">
        <f t="shared" si="25"/>
        <v>54.200565696333179</v>
      </c>
      <c r="M98" s="1">
        <f t="shared" si="19"/>
        <v>2374.969999999998</v>
      </c>
      <c r="N98" s="1">
        <f t="shared" si="20"/>
        <v>2374.969999999998</v>
      </c>
    </row>
    <row r="99" spans="1:14" x14ac:dyDescent="0.25">
      <c r="A99">
        <f t="shared" si="13"/>
        <v>89</v>
      </c>
      <c r="B99" s="7">
        <f t="shared" si="14"/>
        <v>15353.074584101829</v>
      </c>
      <c r="C99" s="2">
        <v>89</v>
      </c>
      <c r="D99" s="1">
        <f t="shared" si="21"/>
        <v>15353.074584101829</v>
      </c>
      <c r="E99" s="1">
        <f t="shared" si="15"/>
        <v>15353.074584101829</v>
      </c>
      <c r="F99" s="1">
        <f t="shared" si="16"/>
        <v>2022.2508288860872</v>
      </c>
      <c r="G99" s="1">
        <f t="shared" si="17"/>
        <v>2022.2508288860872</v>
      </c>
      <c r="H99" s="1">
        <f t="shared" si="18"/>
        <v>2022.2508288860872</v>
      </c>
      <c r="I99" s="1">
        <f t="shared" si="22"/>
        <v>304.06825096026819</v>
      </c>
      <c r="J99" s="1">
        <f t="shared" si="23"/>
        <v>304.06825096026819</v>
      </c>
      <c r="K99" s="1">
        <f t="shared" si="24"/>
        <v>48.650920153642915</v>
      </c>
      <c r="L99" s="1">
        <f t="shared" si="25"/>
        <v>48.650920153642915</v>
      </c>
      <c r="M99" s="1">
        <f t="shared" si="19"/>
        <v>2374.969999999998</v>
      </c>
      <c r="N99" s="1">
        <f t="shared" si="20"/>
        <v>2374.969999999998</v>
      </c>
    </row>
    <row r="100" spans="1:14" x14ac:dyDescent="0.25">
      <c r="A100">
        <f t="shared" si="13"/>
        <v>90</v>
      </c>
      <c r="B100" s="7">
        <f t="shared" si="14"/>
        <v>13289.772055797443</v>
      </c>
      <c r="C100" s="2">
        <v>90</v>
      </c>
      <c r="D100" s="1">
        <f t="shared" si="21"/>
        <v>13289.772055797443</v>
      </c>
      <c r="E100" s="1">
        <f t="shared" si="15"/>
        <v>13289.772055797443</v>
      </c>
      <c r="F100" s="1">
        <f t="shared" si="16"/>
        <v>2063.3025283043862</v>
      </c>
      <c r="G100" s="1">
        <f t="shared" si="17"/>
        <v>2063.3025283043862</v>
      </c>
      <c r="H100" s="1">
        <f t="shared" si="18"/>
        <v>2063.3025283043862</v>
      </c>
      <c r="I100" s="1">
        <f t="shared" si="22"/>
        <v>268.67885491000999</v>
      </c>
      <c r="J100" s="1">
        <f t="shared" si="23"/>
        <v>268.67885491000999</v>
      </c>
      <c r="K100" s="1">
        <f t="shared" si="24"/>
        <v>42.9886167856016</v>
      </c>
      <c r="L100" s="1">
        <f t="shared" si="25"/>
        <v>42.9886167856016</v>
      </c>
      <c r="M100" s="1">
        <f t="shared" si="19"/>
        <v>2374.969999999998</v>
      </c>
      <c r="N100" s="1">
        <f t="shared" si="20"/>
        <v>2374.969999999998</v>
      </c>
    </row>
    <row r="101" spans="1:14" x14ac:dyDescent="0.25">
      <c r="A101">
        <f t="shared" si="13"/>
        <v>91</v>
      </c>
      <c r="B101" s="7">
        <f t="shared" si="14"/>
        <v>11184.58447842245</v>
      </c>
      <c r="C101" s="2">
        <v>91</v>
      </c>
      <c r="D101" s="1">
        <f t="shared" si="21"/>
        <v>11184.58447842245</v>
      </c>
      <c r="E101" s="1">
        <f t="shared" si="15"/>
        <v>11184.58447842245</v>
      </c>
      <c r="F101" s="1">
        <f t="shared" si="16"/>
        <v>2105.1875773749935</v>
      </c>
      <c r="G101" s="1">
        <f t="shared" si="17"/>
        <v>2105.1875773749935</v>
      </c>
      <c r="H101" s="1">
        <f t="shared" si="18"/>
        <v>2105.1875773749935</v>
      </c>
      <c r="I101" s="1">
        <f t="shared" si="22"/>
        <v>232.57105398707307</v>
      </c>
      <c r="J101" s="1">
        <f t="shared" si="23"/>
        <v>232.57105398707307</v>
      </c>
      <c r="K101" s="1">
        <f t="shared" si="24"/>
        <v>37.211368637931692</v>
      </c>
      <c r="L101" s="1">
        <f t="shared" si="25"/>
        <v>37.211368637931692</v>
      </c>
      <c r="M101" s="1">
        <f t="shared" si="19"/>
        <v>2374.969999999998</v>
      </c>
      <c r="N101" s="1">
        <f t="shared" si="20"/>
        <v>2374.969999999998</v>
      </c>
    </row>
    <row r="102" spans="1:14" x14ac:dyDescent="0.25">
      <c r="A102">
        <f t="shared" si="13"/>
        <v>92</v>
      </c>
      <c r="B102" s="7">
        <f t="shared" si="14"/>
        <v>9036.6615853234725</v>
      </c>
      <c r="C102" s="2">
        <v>92</v>
      </c>
      <c r="D102" s="1">
        <f t="shared" si="21"/>
        <v>9036.6615853234725</v>
      </c>
      <c r="E102" s="1">
        <f t="shared" si="15"/>
        <v>9036.6615853234725</v>
      </c>
      <c r="F102" s="1">
        <f t="shared" si="16"/>
        <v>2147.9228930989775</v>
      </c>
      <c r="G102" s="1">
        <f t="shared" si="17"/>
        <v>2147.9228930989775</v>
      </c>
      <c r="H102" s="1">
        <f t="shared" si="18"/>
        <v>2147.9228930989775</v>
      </c>
      <c r="I102" s="1">
        <f t="shared" si="22"/>
        <v>195.73026456984508</v>
      </c>
      <c r="J102" s="1">
        <f t="shared" si="23"/>
        <v>195.73026456984508</v>
      </c>
      <c r="K102" s="1">
        <f t="shared" si="24"/>
        <v>31.316842331175213</v>
      </c>
      <c r="L102" s="1">
        <f t="shared" si="25"/>
        <v>31.316842331175213</v>
      </c>
      <c r="M102" s="1">
        <f t="shared" si="19"/>
        <v>2374.969999999998</v>
      </c>
      <c r="N102" s="1">
        <f t="shared" si="20"/>
        <v>2374.969999999998</v>
      </c>
    </row>
    <row r="103" spans="1:14" x14ac:dyDescent="0.25">
      <c r="A103">
        <f t="shared" si="13"/>
        <v>93</v>
      </c>
      <c r="B103" s="7">
        <f t="shared" si="14"/>
        <v>6845.135849430877</v>
      </c>
      <c r="C103" s="2">
        <v>93</v>
      </c>
      <c r="D103" s="1">
        <f t="shared" si="21"/>
        <v>6845.135849430877</v>
      </c>
      <c r="E103" s="1">
        <f t="shared" si="15"/>
        <v>6845.135849430877</v>
      </c>
      <c r="F103" s="1">
        <f t="shared" si="16"/>
        <v>2191.5257358925955</v>
      </c>
      <c r="G103" s="1">
        <f t="shared" si="17"/>
        <v>2191.5257358925955</v>
      </c>
      <c r="H103" s="1">
        <f t="shared" si="18"/>
        <v>2191.5257358925955</v>
      </c>
      <c r="I103" s="1">
        <f t="shared" si="22"/>
        <v>158.14160698914003</v>
      </c>
      <c r="J103" s="1">
        <f t="shared" si="23"/>
        <v>158.14160698914003</v>
      </c>
      <c r="K103" s="1">
        <f t="shared" si="24"/>
        <v>25.302657118262406</v>
      </c>
      <c r="L103" s="1">
        <f t="shared" si="25"/>
        <v>25.302657118262406</v>
      </c>
      <c r="M103" s="1">
        <f t="shared" si="19"/>
        <v>2374.969999999998</v>
      </c>
      <c r="N103" s="1">
        <f t="shared" si="20"/>
        <v>2374.969999999998</v>
      </c>
    </row>
    <row r="104" spans="1:14" x14ac:dyDescent="0.25">
      <c r="A104">
        <f t="shared" si="13"/>
        <v>94</v>
      </c>
      <c r="B104" s="7">
        <f t="shared" si="14"/>
        <v>4609.1221328722604</v>
      </c>
      <c r="C104" s="2">
        <v>94</v>
      </c>
      <c r="D104" s="1">
        <f t="shared" si="21"/>
        <v>4609.1221328722604</v>
      </c>
      <c r="E104" s="1">
        <f t="shared" si="15"/>
        <v>4609.1221328722604</v>
      </c>
      <c r="F104" s="1">
        <f t="shared" si="16"/>
        <v>2236.013716558617</v>
      </c>
      <c r="G104" s="1">
        <f t="shared" si="17"/>
        <v>2236.013716558617</v>
      </c>
      <c r="H104" s="1">
        <f t="shared" si="18"/>
        <v>2236.013716558617</v>
      </c>
      <c r="I104" s="1">
        <f t="shared" si="22"/>
        <v>119.78989951843175</v>
      </c>
      <c r="J104" s="1">
        <f t="shared" si="23"/>
        <v>119.78989951843175</v>
      </c>
      <c r="K104" s="1">
        <f t="shared" si="24"/>
        <v>19.16638392294908</v>
      </c>
      <c r="L104" s="1">
        <f t="shared" si="25"/>
        <v>19.16638392294908</v>
      </c>
      <c r="M104" s="1">
        <f t="shared" si="19"/>
        <v>2374.969999999998</v>
      </c>
      <c r="N104" s="1">
        <f t="shared" si="20"/>
        <v>2374.969999999998</v>
      </c>
    </row>
    <row r="105" spans="1:14" x14ac:dyDescent="0.25">
      <c r="A105">
        <f t="shared" si="13"/>
        <v>95</v>
      </c>
      <c r="B105" s="7">
        <f t="shared" si="14"/>
        <v>2327.7173294730851</v>
      </c>
      <c r="C105" s="2">
        <v>95</v>
      </c>
      <c r="D105" s="1">
        <f t="shared" si="21"/>
        <v>2327.7173294730851</v>
      </c>
      <c r="E105" s="1">
        <f t="shared" si="15"/>
        <v>2327.7173294730851</v>
      </c>
      <c r="F105" s="1">
        <f t="shared" si="16"/>
        <v>2281.4048033991753</v>
      </c>
      <c r="G105" s="1">
        <f t="shared" si="17"/>
        <v>2281.4048033991753</v>
      </c>
      <c r="H105" s="1">
        <f t="shared" si="18"/>
        <v>2281.4048033991753</v>
      </c>
      <c r="I105" s="1">
        <f t="shared" si="22"/>
        <v>80.659652242088541</v>
      </c>
      <c r="J105" s="1">
        <f t="shared" si="23"/>
        <v>80.659652242088541</v>
      </c>
      <c r="K105" s="1">
        <f t="shared" si="24"/>
        <v>12.905544358734167</v>
      </c>
      <c r="L105" s="1">
        <f t="shared" si="25"/>
        <v>12.905544358734167</v>
      </c>
      <c r="M105" s="1">
        <f t="shared" si="19"/>
        <v>2374.969999999998</v>
      </c>
      <c r="N105" s="1">
        <f t="shared" si="20"/>
        <v>2374.969999999998</v>
      </c>
    </row>
    <row r="106" spans="1:14" x14ac:dyDescent="0.25">
      <c r="A106">
        <f t="shared" si="13"/>
        <v>96</v>
      </c>
      <c r="B106" s="7" t="str">
        <f t="shared" si="14"/>
        <v/>
      </c>
      <c r="C106" s="2">
        <v>96</v>
      </c>
      <c r="D106" s="1" t="str">
        <f t="shared" si="21"/>
        <v/>
      </c>
      <c r="E106" s="1">
        <f t="shared" si="15"/>
        <v>8.1854523159563541E-11</v>
      </c>
      <c r="F106" s="1">
        <f t="shared" si="16"/>
        <v>2327.7173294730851</v>
      </c>
      <c r="G106" s="1">
        <f t="shared" si="17"/>
        <v>2327.7173294730032</v>
      </c>
      <c r="H106" s="1">
        <f t="shared" si="18"/>
        <v>2327.7173294730032</v>
      </c>
      <c r="I106" s="1">
        <f t="shared" si="22"/>
        <v>40.735060799133215</v>
      </c>
      <c r="J106" s="1">
        <f t="shared" si="23"/>
        <v>40.735060799133215</v>
      </c>
      <c r="K106" s="1">
        <f t="shared" si="24"/>
        <v>6.5176097278613145</v>
      </c>
      <c r="L106" s="1">
        <f t="shared" si="25"/>
        <v>6.5176097278613145</v>
      </c>
      <c r="M106" s="1">
        <f t="shared" si="19"/>
        <v>2374.9700000000798</v>
      </c>
      <c r="N106" s="1">
        <f t="shared" si="20"/>
        <v>2374.969999999998</v>
      </c>
    </row>
    <row r="107" spans="1:14" x14ac:dyDescent="0.25">
      <c r="A107" t="str">
        <f t="shared" si="13"/>
        <v/>
      </c>
      <c r="B107" s="7" t="str">
        <f t="shared" si="14"/>
        <v/>
      </c>
      <c r="C107" s="2">
        <v>97</v>
      </c>
      <c r="D107" s="1" t="str">
        <f t="shared" si="21"/>
        <v/>
      </c>
      <c r="E107" s="1" t="e">
        <f t="shared" si="15"/>
        <v>#VALUE!</v>
      </c>
      <c r="F107" s="1" t="str">
        <f t="shared" si="16"/>
        <v/>
      </c>
      <c r="G107" s="1" t="str">
        <f t="shared" si="17"/>
        <v/>
      </c>
      <c r="H107" s="1" t="e">
        <f t="shared" si="18"/>
        <v>#VALUE!</v>
      </c>
      <c r="I107" s="1" t="str">
        <f t="shared" si="22"/>
        <v/>
      </c>
      <c r="J107" s="1" t="e">
        <f t="shared" si="23"/>
        <v>#VALUE!</v>
      </c>
      <c r="K107" s="1" t="str">
        <f t="shared" si="24"/>
        <v/>
      </c>
      <c r="L107" s="1" t="e">
        <f t="shared" si="25"/>
        <v>#VALUE!</v>
      </c>
      <c r="M107" s="1" t="str">
        <f t="shared" si="19"/>
        <v/>
      </c>
      <c r="N107" s="1">
        <f t="shared" si="20"/>
        <v>2374.969999999998</v>
      </c>
    </row>
    <row r="108" spans="1:14" x14ac:dyDescent="0.25">
      <c r="A108" t="str">
        <f t="shared" si="13"/>
        <v/>
      </c>
      <c r="B108" s="7" t="str">
        <f t="shared" si="14"/>
        <v/>
      </c>
      <c r="C108" s="2">
        <v>98</v>
      </c>
      <c r="D108" s="1" t="str">
        <f t="shared" si="21"/>
        <v/>
      </c>
      <c r="E108" s="1" t="e">
        <f t="shared" si="15"/>
        <v>#VALUE!</v>
      </c>
      <c r="F108" s="1" t="str">
        <f t="shared" si="16"/>
        <v/>
      </c>
      <c r="G108" s="1" t="str">
        <f t="shared" si="17"/>
        <v/>
      </c>
      <c r="H108" s="1" t="e">
        <f t="shared" si="18"/>
        <v>#VALUE!</v>
      </c>
      <c r="I108" s="1" t="str">
        <f t="shared" si="22"/>
        <v/>
      </c>
      <c r="J108" s="1" t="e">
        <f t="shared" si="23"/>
        <v>#VALUE!</v>
      </c>
      <c r="K108" s="1" t="str">
        <f t="shared" si="24"/>
        <v/>
      </c>
      <c r="L108" s="1" t="e">
        <f t="shared" si="25"/>
        <v>#VALUE!</v>
      </c>
      <c r="M108" s="1" t="str">
        <f t="shared" si="19"/>
        <v/>
      </c>
      <c r="N108" s="1">
        <f t="shared" si="20"/>
        <v>2374.969999999998</v>
      </c>
    </row>
    <row r="109" spans="1:14" x14ac:dyDescent="0.25">
      <c r="A109" t="str">
        <f t="shared" si="13"/>
        <v/>
      </c>
      <c r="B109" s="7" t="str">
        <f t="shared" si="14"/>
        <v/>
      </c>
      <c r="C109" s="2">
        <v>99</v>
      </c>
      <c r="D109" s="1" t="str">
        <f t="shared" si="21"/>
        <v/>
      </c>
      <c r="E109" s="1" t="e">
        <f t="shared" si="15"/>
        <v>#VALUE!</v>
      </c>
      <c r="F109" s="1" t="str">
        <f t="shared" si="16"/>
        <v/>
      </c>
      <c r="G109" s="1" t="str">
        <f t="shared" si="17"/>
        <v/>
      </c>
      <c r="H109" s="1" t="e">
        <f t="shared" si="18"/>
        <v>#VALUE!</v>
      </c>
      <c r="I109" s="1" t="str">
        <f t="shared" si="22"/>
        <v/>
      </c>
      <c r="J109" s="1" t="e">
        <f t="shared" si="23"/>
        <v>#VALUE!</v>
      </c>
      <c r="K109" s="1" t="str">
        <f t="shared" si="24"/>
        <v/>
      </c>
      <c r="L109" s="1" t="e">
        <f t="shared" si="25"/>
        <v>#VALUE!</v>
      </c>
      <c r="M109" s="1" t="str">
        <f t="shared" si="19"/>
        <v/>
      </c>
      <c r="N109" s="1">
        <f t="shared" si="20"/>
        <v>2374.969999999998</v>
      </c>
    </row>
    <row r="110" spans="1:14" x14ac:dyDescent="0.25">
      <c r="A110" t="str">
        <f t="shared" si="13"/>
        <v/>
      </c>
      <c r="B110" s="7" t="str">
        <f t="shared" si="14"/>
        <v/>
      </c>
      <c r="C110" s="2">
        <v>100</v>
      </c>
      <c r="D110" s="1" t="str">
        <f t="shared" si="21"/>
        <v/>
      </c>
      <c r="E110" s="1" t="e">
        <f t="shared" si="15"/>
        <v>#VALUE!</v>
      </c>
      <c r="F110" s="1" t="str">
        <f t="shared" si="16"/>
        <v/>
      </c>
      <c r="G110" s="1" t="str">
        <f t="shared" si="17"/>
        <v/>
      </c>
      <c r="H110" s="1" t="e">
        <f t="shared" si="18"/>
        <v>#VALUE!</v>
      </c>
      <c r="I110" s="1" t="str">
        <f t="shared" si="22"/>
        <v/>
      </c>
      <c r="J110" s="1" t="e">
        <f t="shared" si="23"/>
        <v>#VALUE!</v>
      </c>
      <c r="K110" s="1" t="str">
        <f t="shared" si="24"/>
        <v/>
      </c>
      <c r="L110" s="1" t="e">
        <f t="shared" si="25"/>
        <v>#VALUE!</v>
      </c>
      <c r="M110" s="1" t="str">
        <f t="shared" si="19"/>
        <v/>
      </c>
      <c r="N110" s="1">
        <f t="shared" si="20"/>
        <v>2374.969999999998</v>
      </c>
    </row>
    <row r="111" spans="1:14" x14ac:dyDescent="0.25">
      <c r="A111" t="str">
        <f t="shared" si="13"/>
        <v/>
      </c>
      <c r="B111" s="7" t="str">
        <f t="shared" si="14"/>
        <v/>
      </c>
      <c r="C111" s="2">
        <v>101</v>
      </c>
      <c r="D111" s="1" t="str">
        <f t="shared" si="21"/>
        <v/>
      </c>
      <c r="E111" s="1" t="e">
        <f t="shared" si="15"/>
        <v>#VALUE!</v>
      </c>
      <c r="F111" s="1" t="str">
        <f t="shared" si="16"/>
        <v/>
      </c>
      <c r="G111" s="1" t="str">
        <f t="shared" si="17"/>
        <v/>
      </c>
      <c r="H111" s="1" t="e">
        <f t="shared" si="18"/>
        <v>#VALUE!</v>
      </c>
      <c r="I111" s="1" t="str">
        <f t="shared" si="22"/>
        <v/>
      </c>
      <c r="J111" s="1" t="e">
        <f t="shared" si="23"/>
        <v>#VALUE!</v>
      </c>
      <c r="K111" s="1" t="str">
        <f t="shared" si="24"/>
        <v/>
      </c>
      <c r="L111" s="1" t="e">
        <f t="shared" si="25"/>
        <v>#VALUE!</v>
      </c>
      <c r="M111" s="1" t="str">
        <f t="shared" si="19"/>
        <v/>
      </c>
      <c r="N111" s="1">
        <f t="shared" si="20"/>
        <v>2374.969999999998</v>
      </c>
    </row>
    <row r="112" spans="1:14" x14ac:dyDescent="0.25">
      <c r="A112" t="str">
        <f t="shared" si="13"/>
        <v/>
      </c>
      <c r="B112" s="7" t="str">
        <f t="shared" si="14"/>
        <v/>
      </c>
      <c r="C112" s="2">
        <v>102</v>
      </c>
      <c r="D112" s="1" t="str">
        <f t="shared" si="21"/>
        <v/>
      </c>
      <c r="E112" s="1" t="e">
        <f t="shared" si="15"/>
        <v>#VALUE!</v>
      </c>
      <c r="F112" s="1" t="str">
        <f t="shared" si="16"/>
        <v/>
      </c>
      <c r="G112" s="1" t="str">
        <f t="shared" si="17"/>
        <v/>
      </c>
      <c r="H112" s="1" t="e">
        <f t="shared" si="18"/>
        <v>#VALUE!</v>
      </c>
      <c r="I112" s="1" t="str">
        <f t="shared" si="22"/>
        <v/>
      </c>
      <c r="J112" s="1" t="e">
        <f t="shared" si="23"/>
        <v>#VALUE!</v>
      </c>
      <c r="K112" s="1" t="str">
        <f t="shared" si="24"/>
        <v/>
      </c>
      <c r="L112" s="1" t="e">
        <f t="shared" si="25"/>
        <v>#VALUE!</v>
      </c>
      <c r="M112" s="1" t="str">
        <f t="shared" si="19"/>
        <v/>
      </c>
      <c r="N112" s="1">
        <f t="shared" si="20"/>
        <v>2374.969999999998</v>
      </c>
    </row>
    <row r="113" spans="1:14" x14ac:dyDescent="0.25">
      <c r="A113" t="str">
        <f t="shared" si="13"/>
        <v/>
      </c>
      <c r="B113" s="7" t="str">
        <f t="shared" si="14"/>
        <v/>
      </c>
      <c r="C113" s="2">
        <v>103</v>
      </c>
      <c r="D113" s="1" t="str">
        <f t="shared" si="21"/>
        <v/>
      </c>
      <c r="E113" s="1" t="e">
        <f t="shared" si="15"/>
        <v>#VALUE!</v>
      </c>
      <c r="F113" s="1" t="str">
        <f t="shared" si="16"/>
        <v/>
      </c>
      <c r="G113" s="1" t="str">
        <f t="shared" si="17"/>
        <v/>
      </c>
      <c r="H113" s="1" t="e">
        <f t="shared" si="18"/>
        <v>#VALUE!</v>
      </c>
      <c r="I113" s="1" t="str">
        <f t="shared" si="22"/>
        <v/>
      </c>
      <c r="J113" s="1" t="e">
        <f t="shared" si="23"/>
        <v>#VALUE!</v>
      </c>
      <c r="K113" s="1" t="str">
        <f t="shared" si="24"/>
        <v/>
      </c>
      <c r="L113" s="1" t="e">
        <f t="shared" si="25"/>
        <v>#VALUE!</v>
      </c>
      <c r="M113" s="1" t="str">
        <f t="shared" si="19"/>
        <v/>
      </c>
      <c r="N113" s="1">
        <f t="shared" si="20"/>
        <v>2374.969999999998</v>
      </c>
    </row>
    <row r="114" spans="1:14" x14ac:dyDescent="0.25">
      <c r="A114" t="str">
        <f t="shared" si="13"/>
        <v/>
      </c>
      <c r="B114" s="7" t="str">
        <f t="shared" si="14"/>
        <v/>
      </c>
      <c r="C114" s="2">
        <v>104</v>
      </c>
      <c r="D114" s="1" t="str">
        <f t="shared" si="21"/>
        <v/>
      </c>
      <c r="E114" s="1" t="e">
        <f t="shared" si="15"/>
        <v>#VALUE!</v>
      </c>
      <c r="F114" s="1" t="str">
        <f t="shared" si="16"/>
        <v/>
      </c>
      <c r="G114" s="1" t="str">
        <f t="shared" si="17"/>
        <v/>
      </c>
      <c r="H114" s="1" t="e">
        <f t="shared" si="18"/>
        <v>#VALUE!</v>
      </c>
      <c r="I114" s="1" t="str">
        <f t="shared" si="22"/>
        <v/>
      </c>
      <c r="J114" s="1" t="e">
        <f t="shared" si="23"/>
        <v>#VALUE!</v>
      </c>
      <c r="K114" s="1" t="str">
        <f t="shared" si="24"/>
        <v/>
      </c>
      <c r="L114" s="1" t="e">
        <f t="shared" si="25"/>
        <v>#VALUE!</v>
      </c>
      <c r="M114" s="1" t="str">
        <f t="shared" si="19"/>
        <v/>
      </c>
      <c r="N114" s="1">
        <f t="shared" si="20"/>
        <v>2374.969999999998</v>
      </c>
    </row>
    <row r="115" spans="1:14" x14ac:dyDescent="0.25">
      <c r="A115" t="str">
        <f t="shared" si="13"/>
        <v/>
      </c>
      <c r="B115" s="7" t="str">
        <f t="shared" si="14"/>
        <v/>
      </c>
      <c r="C115" s="2">
        <v>105</v>
      </c>
      <c r="D115" s="1" t="str">
        <f t="shared" si="21"/>
        <v/>
      </c>
      <c r="E115" s="1" t="e">
        <f t="shared" si="15"/>
        <v>#VALUE!</v>
      </c>
      <c r="F115" s="1" t="str">
        <f t="shared" si="16"/>
        <v/>
      </c>
      <c r="G115" s="1" t="str">
        <f t="shared" si="17"/>
        <v/>
      </c>
      <c r="H115" s="1" t="e">
        <f t="shared" si="18"/>
        <v>#VALUE!</v>
      </c>
      <c r="I115" s="1" t="str">
        <f t="shared" si="22"/>
        <v/>
      </c>
      <c r="J115" s="1" t="e">
        <f t="shared" si="23"/>
        <v>#VALUE!</v>
      </c>
      <c r="K115" s="1" t="str">
        <f t="shared" si="24"/>
        <v/>
      </c>
      <c r="L115" s="1" t="e">
        <f t="shared" si="25"/>
        <v>#VALUE!</v>
      </c>
      <c r="M115" s="1" t="str">
        <f t="shared" si="19"/>
        <v/>
      </c>
      <c r="N115" s="1">
        <f t="shared" si="20"/>
        <v>2374.969999999998</v>
      </c>
    </row>
    <row r="116" spans="1:14" x14ac:dyDescent="0.25">
      <c r="A116" t="str">
        <f t="shared" si="13"/>
        <v/>
      </c>
      <c r="B116" s="7" t="str">
        <f t="shared" si="14"/>
        <v/>
      </c>
      <c r="C116" s="2">
        <v>106</v>
      </c>
      <c r="D116" s="1" t="str">
        <f t="shared" si="21"/>
        <v/>
      </c>
      <c r="E116" s="1" t="e">
        <f t="shared" si="15"/>
        <v>#VALUE!</v>
      </c>
      <c r="F116" s="1" t="str">
        <f t="shared" si="16"/>
        <v/>
      </c>
      <c r="G116" s="1" t="str">
        <f t="shared" si="17"/>
        <v/>
      </c>
      <c r="H116" s="1" t="e">
        <f t="shared" si="18"/>
        <v>#VALUE!</v>
      </c>
      <c r="I116" s="1" t="str">
        <f t="shared" si="22"/>
        <v/>
      </c>
      <c r="J116" s="1" t="e">
        <f t="shared" si="23"/>
        <v>#VALUE!</v>
      </c>
      <c r="K116" s="1" t="str">
        <f t="shared" si="24"/>
        <v/>
      </c>
      <c r="L116" s="1" t="e">
        <f t="shared" si="25"/>
        <v>#VALUE!</v>
      </c>
      <c r="M116" s="1" t="str">
        <f t="shared" si="19"/>
        <v/>
      </c>
      <c r="N116" s="1">
        <f t="shared" si="20"/>
        <v>2374.969999999998</v>
      </c>
    </row>
    <row r="117" spans="1:14" x14ac:dyDescent="0.25">
      <c r="A117" t="str">
        <f t="shared" si="13"/>
        <v/>
      </c>
      <c r="B117" s="7" t="str">
        <f t="shared" si="14"/>
        <v/>
      </c>
      <c r="C117" s="2">
        <v>107</v>
      </c>
      <c r="D117" s="1" t="str">
        <f t="shared" si="21"/>
        <v/>
      </c>
      <c r="E117" s="1" t="e">
        <f t="shared" si="15"/>
        <v>#VALUE!</v>
      </c>
      <c r="F117" s="1" t="str">
        <f t="shared" si="16"/>
        <v/>
      </c>
      <c r="G117" s="1" t="str">
        <f t="shared" si="17"/>
        <v/>
      </c>
      <c r="H117" s="1" t="e">
        <f t="shared" si="18"/>
        <v>#VALUE!</v>
      </c>
      <c r="I117" s="1" t="str">
        <f t="shared" si="22"/>
        <v/>
      </c>
      <c r="J117" s="1" t="e">
        <f t="shared" si="23"/>
        <v>#VALUE!</v>
      </c>
      <c r="K117" s="1" t="str">
        <f t="shared" si="24"/>
        <v/>
      </c>
      <c r="L117" s="1" t="e">
        <f t="shared" si="25"/>
        <v>#VALUE!</v>
      </c>
      <c r="M117" s="1" t="str">
        <f t="shared" si="19"/>
        <v/>
      </c>
      <c r="N117" s="1">
        <f t="shared" si="20"/>
        <v>2374.969999999998</v>
      </c>
    </row>
    <row r="118" spans="1:14" x14ac:dyDescent="0.25">
      <c r="A118" t="str">
        <f t="shared" si="13"/>
        <v/>
      </c>
      <c r="B118" s="7" t="str">
        <f t="shared" si="14"/>
        <v/>
      </c>
      <c r="C118" s="2">
        <v>108</v>
      </c>
      <c r="D118" s="1" t="str">
        <f t="shared" si="21"/>
        <v/>
      </c>
      <c r="E118" s="1" t="e">
        <f t="shared" si="15"/>
        <v>#VALUE!</v>
      </c>
      <c r="F118" s="1" t="str">
        <f t="shared" si="16"/>
        <v/>
      </c>
      <c r="G118" s="1" t="str">
        <f t="shared" si="17"/>
        <v/>
      </c>
      <c r="H118" s="1" t="e">
        <f t="shared" si="18"/>
        <v>#VALUE!</v>
      </c>
      <c r="I118" s="1" t="str">
        <f t="shared" si="22"/>
        <v/>
      </c>
      <c r="J118" s="1" t="e">
        <f t="shared" si="23"/>
        <v>#VALUE!</v>
      </c>
      <c r="K118" s="1" t="str">
        <f t="shared" si="24"/>
        <v/>
      </c>
      <c r="L118" s="1" t="e">
        <f t="shared" si="25"/>
        <v>#VALUE!</v>
      </c>
      <c r="M118" s="1" t="str">
        <f t="shared" si="19"/>
        <v/>
      </c>
      <c r="N118" s="1">
        <f t="shared" si="20"/>
        <v>2374.969999999998</v>
      </c>
    </row>
    <row r="119" spans="1:14" x14ac:dyDescent="0.25">
      <c r="A119" t="str">
        <f t="shared" si="13"/>
        <v/>
      </c>
      <c r="B119" s="7" t="str">
        <f t="shared" si="14"/>
        <v/>
      </c>
      <c r="C119" s="2">
        <v>109</v>
      </c>
      <c r="D119" s="1" t="str">
        <f t="shared" si="21"/>
        <v/>
      </c>
      <c r="E119" s="1" t="e">
        <f t="shared" si="15"/>
        <v>#VALUE!</v>
      </c>
      <c r="F119" s="1" t="str">
        <f t="shared" si="16"/>
        <v/>
      </c>
      <c r="G119" s="1" t="str">
        <f t="shared" si="17"/>
        <v/>
      </c>
      <c r="H119" s="1" t="e">
        <f t="shared" si="18"/>
        <v>#VALUE!</v>
      </c>
      <c r="I119" s="1" t="str">
        <f t="shared" si="22"/>
        <v/>
      </c>
      <c r="J119" s="1" t="e">
        <f t="shared" si="23"/>
        <v>#VALUE!</v>
      </c>
      <c r="K119" s="1" t="str">
        <f t="shared" si="24"/>
        <v/>
      </c>
      <c r="L119" s="1" t="e">
        <f t="shared" si="25"/>
        <v>#VALUE!</v>
      </c>
      <c r="M119" s="1" t="str">
        <f t="shared" si="19"/>
        <v/>
      </c>
      <c r="N119" s="1">
        <f t="shared" si="20"/>
        <v>2374.969999999998</v>
      </c>
    </row>
    <row r="120" spans="1:14" x14ac:dyDescent="0.25">
      <c r="A120" t="str">
        <f t="shared" si="13"/>
        <v/>
      </c>
      <c r="B120" s="7" t="str">
        <f t="shared" si="14"/>
        <v/>
      </c>
      <c r="C120" s="2">
        <v>110</v>
      </c>
      <c r="D120" s="1" t="str">
        <f t="shared" si="21"/>
        <v/>
      </c>
      <c r="E120" s="1" t="e">
        <f t="shared" si="15"/>
        <v>#VALUE!</v>
      </c>
      <c r="F120" s="1" t="str">
        <f t="shared" si="16"/>
        <v/>
      </c>
      <c r="G120" s="1" t="str">
        <f t="shared" si="17"/>
        <v/>
      </c>
      <c r="H120" s="1" t="e">
        <f t="shared" si="18"/>
        <v>#VALUE!</v>
      </c>
      <c r="I120" s="1" t="str">
        <f t="shared" si="22"/>
        <v/>
      </c>
      <c r="J120" s="1" t="e">
        <f t="shared" si="23"/>
        <v>#VALUE!</v>
      </c>
      <c r="K120" s="1" t="str">
        <f t="shared" si="24"/>
        <v/>
      </c>
      <c r="L120" s="1" t="e">
        <f t="shared" si="25"/>
        <v>#VALUE!</v>
      </c>
      <c r="M120" s="1" t="str">
        <f t="shared" si="19"/>
        <v/>
      </c>
      <c r="N120" s="1">
        <f t="shared" si="20"/>
        <v>2374.969999999998</v>
      </c>
    </row>
    <row r="121" spans="1:14" x14ac:dyDescent="0.25">
      <c r="A121" t="str">
        <f t="shared" si="13"/>
        <v/>
      </c>
      <c r="B121" s="7" t="str">
        <f t="shared" si="14"/>
        <v/>
      </c>
      <c r="C121" s="2">
        <v>111</v>
      </c>
      <c r="D121" s="1" t="str">
        <f t="shared" si="21"/>
        <v/>
      </c>
      <c r="E121" s="1" t="e">
        <f t="shared" si="15"/>
        <v>#VALUE!</v>
      </c>
      <c r="F121" s="1" t="str">
        <f t="shared" si="16"/>
        <v/>
      </c>
      <c r="G121" s="1" t="str">
        <f t="shared" si="17"/>
        <v/>
      </c>
      <c r="H121" s="1" t="e">
        <f t="shared" si="18"/>
        <v>#VALUE!</v>
      </c>
      <c r="I121" s="1" t="str">
        <f t="shared" si="22"/>
        <v/>
      </c>
      <c r="J121" s="1" t="e">
        <f t="shared" si="23"/>
        <v>#VALUE!</v>
      </c>
      <c r="K121" s="1" t="str">
        <f t="shared" si="24"/>
        <v/>
      </c>
      <c r="L121" s="1" t="e">
        <f t="shared" si="25"/>
        <v>#VALUE!</v>
      </c>
      <c r="M121" s="1" t="str">
        <f t="shared" si="19"/>
        <v/>
      </c>
      <c r="N121" s="1">
        <f t="shared" si="20"/>
        <v>2374.969999999998</v>
      </c>
    </row>
    <row r="122" spans="1:14" x14ac:dyDescent="0.25">
      <c r="A122" t="str">
        <f t="shared" si="13"/>
        <v/>
      </c>
      <c r="B122" s="7" t="str">
        <f t="shared" si="14"/>
        <v/>
      </c>
      <c r="C122" s="2">
        <v>112</v>
      </c>
      <c r="D122" s="1" t="str">
        <f t="shared" si="21"/>
        <v/>
      </c>
      <c r="E122" s="1" t="e">
        <f t="shared" si="15"/>
        <v>#VALUE!</v>
      </c>
      <c r="F122" s="1" t="str">
        <f t="shared" si="16"/>
        <v/>
      </c>
      <c r="G122" s="1" t="str">
        <f t="shared" si="17"/>
        <v/>
      </c>
      <c r="H122" s="1" t="e">
        <f t="shared" si="18"/>
        <v>#VALUE!</v>
      </c>
      <c r="I122" s="1" t="str">
        <f t="shared" si="22"/>
        <v/>
      </c>
      <c r="J122" s="1" t="e">
        <f t="shared" si="23"/>
        <v>#VALUE!</v>
      </c>
      <c r="K122" s="1" t="str">
        <f t="shared" si="24"/>
        <v/>
      </c>
      <c r="L122" s="1" t="e">
        <f t="shared" si="25"/>
        <v>#VALUE!</v>
      </c>
      <c r="M122" s="1" t="str">
        <f t="shared" si="19"/>
        <v/>
      </c>
      <c r="N122" s="1">
        <f t="shared" si="20"/>
        <v>2374.969999999998</v>
      </c>
    </row>
    <row r="123" spans="1:14" x14ac:dyDescent="0.25">
      <c r="A123" t="str">
        <f t="shared" si="13"/>
        <v/>
      </c>
      <c r="B123" s="7" t="str">
        <f t="shared" si="14"/>
        <v/>
      </c>
      <c r="C123" s="2">
        <v>113</v>
      </c>
      <c r="D123" s="1" t="str">
        <f t="shared" si="21"/>
        <v/>
      </c>
      <c r="E123" s="1" t="e">
        <f t="shared" si="15"/>
        <v>#VALUE!</v>
      </c>
      <c r="F123" s="1" t="str">
        <f t="shared" si="16"/>
        <v/>
      </c>
      <c r="G123" s="1" t="str">
        <f t="shared" si="17"/>
        <v/>
      </c>
      <c r="H123" s="1" t="e">
        <f t="shared" si="18"/>
        <v>#VALUE!</v>
      </c>
      <c r="I123" s="1" t="str">
        <f t="shared" si="22"/>
        <v/>
      </c>
      <c r="J123" s="1" t="e">
        <f t="shared" si="23"/>
        <v>#VALUE!</v>
      </c>
      <c r="K123" s="1" t="str">
        <f t="shared" si="24"/>
        <v/>
      </c>
      <c r="L123" s="1" t="e">
        <f t="shared" si="25"/>
        <v>#VALUE!</v>
      </c>
      <c r="M123" s="1" t="str">
        <f t="shared" si="19"/>
        <v/>
      </c>
      <c r="N123" s="1">
        <f t="shared" si="20"/>
        <v>2374.969999999998</v>
      </c>
    </row>
    <row r="124" spans="1:14" x14ac:dyDescent="0.25">
      <c r="A124" t="str">
        <f t="shared" si="13"/>
        <v/>
      </c>
      <c r="B124" s="7" t="str">
        <f t="shared" si="14"/>
        <v/>
      </c>
      <c r="C124" s="2">
        <v>114</v>
      </c>
      <c r="D124" s="1" t="str">
        <f t="shared" si="21"/>
        <v/>
      </c>
      <c r="E124" s="1" t="e">
        <f t="shared" si="15"/>
        <v>#VALUE!</v>
      </c>
      <c r="F124" s="1" t="str">
        <f t="shared" si="16"/>
        <v/>
      </c>
      <c r="G124" s="1" t="str">
        <f t="shared" si="17"/>
        <v/>
      </c>
      <c r="H124" s="1" t="e">
        <f t="shared" si="18"/>
        <v>#VALUE!</v>
      </c>
      <c r="I124" s="1" t="str">
        <f t="shared" si="22"/>
        <v/>
      </c>
      <c r="J124" s="1" t="e">
        <f t="shared" si="23"/>
        <v>#VALUE!</v>
      </c>
      <c r="K124" s="1" t="str">
        <f t="shared" si="24"/>
        <v/>
      </c>
      <c r="L124" s="1" t="e">
        <f t="shared" si="25"/>
        <v>#VALUE!</v>
      </c>
      <c r="M124" s="1" t="str">
        <f t="shared" si="19"/>
        <v/>
      </c>
      <c r="N124" s="1">
        <f t="shared" si="20"/>
        <v>2374.969999999998</v>
      </c>
    </row>
    <row r="125" spans="1:14" x14ac:dyDescent="0.25">
      <c r="A125" t="str">
        <f t="shared" si="13"/>
        <v/>
      </c>
      <c r="B125" s="7" t="str">
        <f t="shared" si="14"/>
        <v/>
      </c>
      <c r="C125" s="2">
        <v>115</v>
      </c>
      <c r="D125" s="1" t="str">
        <f t="shared" si="21"/>
        <v/>
      </c>
      <c r="E125" s="1" t="e">
        <f t="shared" si="15"/>
        <v>#VALUE!</v>
      </c>
      <c r="F125" s="1" t="str">
        <f t="shared" si="16"/>
        <v/>
      </c>
      <c r="G125" s="1" t="str">
        <f t="shared" si="17"/>
        <v/>
      </c>
      <c r="H125" s="1" t="e">
        <f t="shared" si="18"/>
        <v>#VALUE!</v>
      </c>
      <c r="I125" s="1" t="str">
        <f t="shared" si="22"/>
        <v/>
      </c>
      <c r="J125" s="1" t="e">
        <f t="shared" si="23"/>
        <v>#VALUE!</v>
      </c>
      <c r="K125" s="1" t="str">
        <f t="shared" si="24"/>
        <v/>
      </c>
      <c r="L125" s="1" t="e">
        <f t="shared" si="25"/>
        <v>#VALUE!</v>
      </c>
      <c r="M125" s="1" t="str">
        <f t="shared" si="19"/>
        <v/>
      </c>
      <c r="N125" s="1">
        <f t="shared" si="20"/>
        <v>2374.969999999998</v>
      </c>
    </row>
    <row r="126" spans="1:14" x14ac:dyDescent="0.25">
      <c r="A126" t="str">
        <f t="shared" si="13"/>
        <v/>
      </c>
      <c r="B126" s="7" t="str">
        <f t="shared" si="14"/>
        <v/>
      </c>
      <c r="C126" s="2">
        <v>116</v>
      </c>
      <c r="D126" s="1" t="str">
        <f t="shared" si="21"/>
        <v/>
      </c>
      <c r="E126" s="1" t="e">
        <f t="shared" si="15"/>
        <v>#VALUE!</v>
      </c>
      <c r="F126" s="1" t="str">
        <f t="shared" si="16"/>
        <v/>
      </c>
      <c r="G126" s="1" t="str">
        <f t="shared" si="17"/>
        <v/>
      </c>
      <c r="H126" s="1" t="e">
        <f t="shared" si="18"/>
        <v>#VALUE!</v>
      </c>
      <c r="I126" s="1" t="str">
        <f t="shared" si="22"/>
        <v/>
      </c>
      <c r="J126" s="1" t="e">
        <f t="shared" si="23"/>
        <v>#VALUE!</v>
      </c>
      <c r="K126" s="1" t="str">
        <f t="shared" si="24"/>
        <v/>
      </c>
      <c r="L126" s="1" t="e">
        <f t="shared" si="25"/>
        <v>#VALUE!</v>
      </c>
      <c r="M126" s="1" t="str">
        <f t="shared" si="19"/>
        <v/>
      </c>
      <c r="N126" s="1">
        <f t="shared" si="20"/>
        <v>2374.969999999998</v>
      </c>
    </row>
    <row r="127" spans="1:14" x14ac:dyDescent="0.25">
      <c r="A127" t="str">
        <f t="shared" si="13"/>
        <v/>
      </c>
      <c r="B127" s="7" t="str">
        <f t="shared" si="14"/>
        <v/>
      </c>
      <c r="C127" s="2">
        <v>117</v>
      </c>
      <c r="D127" s="1" t="str">
        <f t="shared" si="21"/>
        <v/>
      </c>
      <c r="E127" s="1" t="e">
        <f t="shared" si="15"/>
        <v>#VALUE!</v>
      </c>
      <c r="F127" s="1" t="str">
        <f t="shared" si="16"/>
        <v/>
      </c>
      <c r="G127" s="1" t="str">
        <f t="shared" si="17"/>
        <v/>
      </c>
      <c r="H127" s="1" t="e">
        <f t="shared" si="18"/>
        <v>#VALUE!</v>
      </c>
      <c r="I127" s="1" t="str">
        <f t="shared" si="22"/>
        <v/>
      </c>
      <c r="J127" s="1" t="e">
        <f t="shared" si="23"/>
        <v>#VALUE!</v>
      </c>
      <c r="K127" s="1" t="str">
        <f t="shared" si="24"/>
        <v/>
      </c>
      <c r="L127" s="1" t="e">
        <f t="shared" si="25"/>
        <v>#VALUE!</v>
      </c>
      <c r="M127" s="1" t="str">
        <f t="shared" si="19"/>
        <v/>
      </c>
      <c r="N127" s="1">
        <f t="shared" si="20"/>
        <v>2374.969999999998</v>
      </c>
    </row>
    <row r="128" spans="1:14" x14ac:dyDescent="0.25">
      <c r="A128" t="str">
        <f t="shared" si="13"/>
        <v/>
      </c>
      <c r="B128" s="7" t="str">
        <f t="shared" si="14"/>
        <v/>
      </c>
      <c r="C128" s="2">
        <v>118</v>
      </c>
      <c r="D128" s="1" t="str">
        <f t="shared" si="21"/>
        <v/>
      </c>
      <c r="E128" s="1" t="e">
        <f t="shared" si="15"/>
        <v>#VALUE!</v>
      </c>
      <c r="F128" s="1" t="str">
        <f t="shared" si="16"/>
        <v/>
      </c>
      <c r="G128" s="1" t="str">
        <f t="shared" si="17"/>
        <v/>
      </c>
      <c r="H128" s="1" t="e">
        <f t="shared" si="18"/>
        <v>#VALUE!</v>
      </c>
      <c r="I128" s="1" t="str">
        <f t="shared" si="22"/>
        <v/>
      </c>
      <c r="J128" s="1" t="e">
        <f t="shared" si="23"/>
        <v>#VALUE!</v>
      </c>
      <c r="K128" s="1" t="str">
        <f t="shared" si="24"/>
        <v/>
      </c>
      <c r="L128" s="1" t="e">
        <f t="shared" si="25"/>
        <v>#VALUE!</v>
      </c>
      <c r="M128" s="1" t="str">
        <f t="shared" si="19"/>
        <v/>
      </c>
      <c r="N128" s="1">
        <f t="shared" si="20"/>
        <v>2374.969999999998</v>
      </c>
    </row>
    <row r="129" spans="1:14" x14ac:dyDescent="0.25">
      <c r="A129" t="str">
        <f t="shared" si="13"/>
        <v/>
      </c>
      <c r="B129" s="7" t="str">
        <f t="shared" si="14"/>
        <v/>
      </c>
      <c r="C129" s="2">
        <v>119</v>
      </c>
      <c r="D129" s="1" t="str">
        <f t="shared" si="21"/>
        <v/>
      </c>
      <c r="E129" s="1" t="e">
        <f t="shared" si="15"/>
        <v>#VALUE!</v>
      </c>
      <c r="F129" s="1" t="str">
        <f t="shared" si="16"/>
        <v/>
      </c>
      <c r="G129" s="1" t="str">
        <f t="shared" si="17"/>
        <v/>
      </c>
      <c r="H129" s="1" t="e">
        <f t="shared" si="18"/>
        <v>#VALUE!</v>
      </c>
      <c r="I129" s="1" t="str">
        <f t="shared" si="22"/>
        <v/>
      </c>
      <c r="J129" s="1" t="e">
        <f t="shared" si="23"/>
        <v>#VALUE!</v>
      </c>
      <c r="K129" s="1" t="str">
        <f t="shared" si="24"/>
        <v/>
      </c>
      <c r="L129" s="1" t="e">
        <f t="shared" si="25"/>
        <v>#VALUE!</v>
      </c>
      <c r="M129" s="1" t="str">
        <f t="shared" si="19"/>
        <v/>
      </c>
      <c r="N129" s="1">
        <f t="shared" si="20"/>
        <v>2374.969999999998</v>
      </c>
    </row>
    <row r="130" spans="1:14" x14ac:dyDescent="0.25">
      <c r="A130" t="str">
        <f t="shared" si="13"/>
        <v/>
      </c>
      <c r="B130" s="7" t="str">
        <f t="shared" si="14"/>
        <v/>
      </c>
      <c r="C130" s="2">
        <v>120</v>
      </c>
      <c r="D130" s="1" t="str">
        <f t="shared" si="21"/>
        <v/>
      </c>
      <c r="E130" s="1" t="e">
        <f t="shared" si="15"/>
        <v>#VALUE!</v>
      </c>
      <c r="F130" s="1" t="str">
        <f t="shared" si="16"/>
        <v/>
      </c>
      <c r="G130" s="1" t="str">
        <f t="shared" si="17"/>
        <v/>
      </c>
      <c r="H130" s="1" t="e">
        <f t="shared" si="18"/>
        <v>#VALUE!</v>
      </c>
      <c r="I130" s="1" t="str">
        <f t="shared" si="22"/>
        <v/>
      </c>
      <c r="J130" s="1" t="e">
        <f t="shared" si="23"/>
        <v>#VALUE!</v>
      </c>
      <c r="K130" s="1" t="str">
        <f t="shared" si="24"/>
        <v/>
      </c>
      <c r="L130" s="1" t="e">
        <f t="shared" si="25"/>
        <v>#VALUE!</v>
      </c>
      <c r="M130" s="1" t="str">
        <f t="shared" si="19"/>
        <v/>
      </c>
      <c r="N130" s="1">
        <f t="shared" si="20"/>
        <v>2374.969999999998</v>
      </c>
    </row>
  </sheetData>
  <mergeCells count="1">
    <mergeCell ref="Q3:R3"/>
  </mergeCells>
  <dataValidations count="1">
    <dataValidation type="list" allowBlank="1" showInputMessage="1" showErrorMessage="1" sqref="D4">
      <formula1>$XFC$1:$XFC$2</formula1>
    </dataValidation>
  </dataValidation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130"/>
  <sheetViews>
    <sheetView showGridLines="0" zoomScale="115" zoomScaleNormal="115" workbookViewId="0">
      <selection activeCell="D4" sqref="D4"/>
    </sheetView>
  </sheetViews>
  <sheetFormatPr baseColWidth="10" defaultRowHeight="15" x14ac:dyDescent="0.25"/>
  <cols>
    <col min="1" max="1" width="15.5703125" customWidth="1"/>
    <col min="2" max="2" width="13.42578125" style="6" hidden="1" customWidth="1"/>
    <col min="3" max="3" width="5.5703125" hidden="1" customWidth="1"/>
    <col min="4" max="4" width="16.5703125" bestFit="1" customWidth="1"/>
    <col min="5" max="5" width="13.42578125" hidden="1" customWidth="1"/>
    <col min="6" max="6" width="17.7109375" bestFit="1" customWidth="1"/>
    <col min="7" max="7" width="14.5703125" hidden="1" customWidth="1"/>
    <col min="8" max="8" width="11.140625" hidden="1" customWidth="1"/>
    <col min="9" max="9" width="13.140625" customWidth="1"/>
    <col min="10" max="10" width="11.140625" hidden="1" customWidth="1"/>
    <col min="11" max="11" width="17.28515625" customWidth="1"/>
    <col min="12" max="12" width="9.5703125" hidden="1" customWidth="1"/>
    <col min="13" max="13" width="18.85546875" customWidth="1"/>
    <col min="14" max="14" width="18.42578125" hidden="1" customWidth="1"/>
    <col min="15" max="15" width="17.5703125" style="1" customWidth="1"/>
    <col min="16" max="16" width="13.42578125" bestFit="1" customWidth="1"/>
    <col min="17" max="17" width="25.7109375" customWidth="1"/>
    <col min="18" max="18" width="14" bestFit="1" customWidth="1"/>
    <col min="19" max="19" width="22.85546875" style="8" customWidth="1"/>
  </cols>
  <sheetData>
    <row r="1" spans="1:19 16383:16384" x14ac:dyDescent="0.25">
      <c r="A1" t="s">
        <v>18</v>
      </c>
      <c r="C1" t="s">
        <v>18</v>
      </c>
      <c r="S1"/>
      <c r="XFC1">
        <v>72</v>
      </c>
      <c r="XFD1" s="12">
        <v>3.9671996928414645E-2</v>
      </c>
    </row>
    <row r="2" spans="1:19 16383:16384" x14ac:dyDescent="0.25">
      <c r="XFC2">
        <v>96</v>
      </c>
      <c r="XFD2" s="12">
        <v>3.9672003395743206E-2</v>
      </c>
    </row>
    <row r="3" spans="1:19 16383:16384" x14ac:dyDescent="0.25">
      <c r="A3" s="14" t="s">
        <v>4</v>
      </c>
      <c r="B3" s="15"/>
      <c r="C3" s="16"/>
      <c r="D3" s="17">
        <v>100000</v>
      </c>
      <c r="Q3" s="33" t="s">
        <v>27</v>
      </c>
      <c r="R3" s="33"/>
      <c r="XFD3" s="12"/>
    </row>
    <row r="4" spans="1:19 16383:16384" ht="15.75" x14ac:dyDescent="0.25">
      <c r="A4" s="14" t="s">
        <v>36</v>
      </c>
      <c r="B4" s="15"/>
      <c r="C4" s="16"/>
      <c r="D4" s="18">
        <v>96</v>
      </c>
      <c r="F4" s="11"/>
      <c r="I4" s="3" t="s">
        <v>7</v>
      </c>
      <c r="K4" s="9">
        <f>VLOOKUP(D4,$XFC$1:$XFD$8,2,0)</f>
        <v>3.9672003395743206E-2</v>
      </c>
      <c r="Q4" s="24" t="s">
        <v>30</v>
      </c>
      <c r="R4" s="25">
        <f>D3</f>
        <v>100000</v>
      </c>
      <c r="XFD4" s="12"/>
    </row>
    <row r="5" spans="1:19 16383:16384" ht="15.75" x14ac:dyDescent="0.25">
      <c r="A5" s="14" t="s">
        <v>5</v>
      </c>
      <c r="B5" s="15"/>
      <c r="C5" s="16"/>
      <c r="D5" s="19">
        <f>-PMT(K4/2,D4,D3,,0)</f>
        <v>2338.4220000000018</v>
      </c>
      <c r="I5" s="3" t="s">
        <v>8</v>
      </c>
      <c r="J5" s="21"/>
      <c r="K5" s="9">
        <f>K4/1.16</f>
        <v>3.4200002927364838E-2</v>
      </c>
      <c r="Q5" s="18" t="s">
        <v>34</v>
      </c>
      <c r="R5" s="26">
        <f>D6</f>
        <v>224488.51200000016</v>
      </c>
      <c r="XFD5" s="12"/>
    </row>
    <row r="6" spans="1:19 16383:16384" ht="15.75" x14ac:dyDescent="0.25">
      <c r="A6" s="14" t="s">
        <v>6</v>
      </c>
      <c r="B6" s="15"/>
      <c r="C6" s="16"/>
      <c r="D6" s="20">
        <f>D4*D5</f>
        <v>224488.51200000016</v>
      </c>
      <c r="I6" s="22" t="s">
        <v>28</v>
      </c>
      <c r="J6" s="16"/>
      <c r="K6" s="23">
        <f>(D6-D3)/D3/(D4/2)</f>
        <v>2.5935106666666704E-2</v>
      </c>
      <c r="Q6" s="24" t="s">
        <v>31</v>
      </c>
      <c r="R6" s="25">
        <f>D5</f>
        <v>2338.4220000000018</v>
      </c>
      <c r="XFD6" s="12"/>
    </row>
    <row r="7" spans="1:19 16383:16384" ht="15.75" x14ac:dyDescent="0.25">
      <c r="E7" s="1"/>
      <c r="I7" s="3" t="s">
        <v>14</v>
      </c>
      <c r="K7" s="9">
        <f>K6/1.16</f>
        <v>2.2357850574712679E-2</v>
      </c>
      <c r="Q7" s="18" t="s">
        <v>17</v>
      </c>
      <c r="R7" s="26">
        <f>SUM(O10:O133)</f>
        <v>0</v>
      </c>
      <c r="S7" s="1"/>
    </row>
    <row r="8" spans="1:19 16383:16384" ht="15.75" x14ac:dyDescent="0.25">
      <c r="E8" s="1"/>
      <c r="Q8" s="24" t="s">
        <v>29</v>
      </c>
      <c r="R8" s="27">
        <f>D4</f>
        <v>96</v>
      </c>
      <c r="S8"/>
    </row>
    <row r="9" spans="1:19 16383:16384" ht="30" x14ac:dyDescent="0.25">
      <c r="A9" s="14" t="s">
        <v>0</v>
      </c>
      <c r="B9" s="14"/>
      <c r="C9" s="14" t="s">
        <v>9</v>
      </c>
      <c r="D9" s="14" t="s">
        <v>3</v>
      </c>
      <c r="E9" s="14" t="s">
        <v>10</v>
      </c>
      <c r="F9" s="14" t="s">
        <v>24</v>
      </c>
      <c r="G9" s="14" t="s">
        <v>17</v>
      </c>
      <c r="H9" s="14" t="s">
        <v>11</v>
      </c>
      <c r="I9" s="14" t="s">
        <v>25</v>
      </c>
      <c r="J9" s="14" t="s">
        <v>1</v>
      </c>
      <c r="K9" s="14" t="s">
        <v>13</v>
      </c>
      <c r="L9" s="14" t="s">
        <v>13</v>
      </c>
      <c r="M9" s="14" t="s">
        <v>2</v>
      </c>
      <c r="N9" s="14" t="s">
        <v>12</v>
      </c>
      <c r="O9" s="14" t="s">
        <v>26</v>
      </c>
      <c r="Q9" s="18" t="s">
        <v>20</v>
      </c>
      <c r="R9" s="28">
        <f>IFERROR(VLOOKUP("",$B$9:$C$130,2,0),MAX($C:$C))</f>
        <v>96</v>
      </c>
      <c r="S9"/>
    </row>
    <row r="10" spans="1:19 16383:16384" ht="15.75" x14ac:dyDescent="0.25">
      <c r="A10">
        <f t="shared" ref="A10:A41" si="0">IF(C10&lt;=$R$9,C10,"")</f>
        <v>0</v>
      </c>
      <c r="B10" s="7">
        <f t="shared" ref="B10:B70" si="1">D10</f>
        <v>100000</v>
      </c>
      <c r="C10" s="2">
        <v>0</v>
      </c>
      <c r="D10" s="1">
        <f>D3</f>
        <v>100000</v>
      </c>
      <c r="E10" s="1">
        <f>D3</f>
        <v>100000</v>
      </c>
      <c r="F10" s="1"/>
      <c r="G10" s="1"/>
      <c r="L10" s="5"/>
      <c r="M10" s="5"/>
      <c r="N10" s="1"/>
      <c r="Q10" s="24" t="s">
        <v>16</v>
      </c>
      <c r="R10" s="29">
        <f>D4-R9</f>
        <v>0</v>
      </c>
      <c r="S10" s="4"/>
    </row>
    <row r="11" spans="1:19 16383:16384" ht="15.75" x14ac:dyDescent="0.25">
      <c r="A11">
        <f t="shared" si="0"/>
        <v>1</v>
      </c>
      <c r="B11" s="7">
        <f t="shared" si="1"/>
        <v>99645.178169787163</v>
      </c>
      <c r="C11" s="2">
        <v>1</v>
      </c>
      <c r="D11" s="1">
        <f>IFERROR(IF(E11&gt;=0.1,E10-H11-O11,""),"")</f>
        <v>99645.178169787163</v>
      </c>
      <c r="E11" s="1">
        <f t="shared" ref="E11:E70" si="2">E10-H11-O11</f>
        <v>99645.178169787163</v>
      </c>
      <c r="F11" s="1">
        <f t="shared" ref="F11:F42" si="3">IFERROR(IF(A11&lt;$R$9,IFERROR(IF(H11&gt;=0,N11-J11-L11,""),""),IF(A11=$R$9,D10,"")),"")</f>
        <v>354.82183021284112</v>
      </c>
      <c r="G11" s="1">
        <f t="shared" ref="G11:G70" si="4">IFERROR(IF(H11&gt;=0,N11-J11-L11,""),"")</f>
        <v>354.82183021284112</v>
      </c>
      <c r="H11" s="1">
        <f t="shared" ref="H11:H70" si="5">N11-J11-L11</f>
        <v>354.82183021284112</v>
      </c>
      <c r="I11" s="1">
        <f>IFERROR(IF(J11&gt;=0,D10*$K$5/2,""),"")</f>
        <v>1710.000146368242</v>
      </c>
      <c r="J11" s="1">
        <f>D10*$K$5/2</f>
        <v>1710.000146368242</v>
      </c>
      <c r="K11" s="1">
        <f>IFERROR(IF(L11&gt;=0,I11*16%,""),"")</f>
        <v>273.60002341891874</v>
      </c>
      <c r="L11" s="1">
        <f>J11*16%</f>
        <v>273.60002341891874</v>
      </c>
      <c r="M11" s="1">
        <f t="shared" ref="M11:M42" si="6">IFERROR(IF(A11&lt;$R$9,N11,F11+I11+K11),"")</f>
        <v>2338.4220000000018</v>
      </c>
      <c r="N11" s="1">
        <f t="shared" ref="N11:N74" si="7">$D$5</f>
        <v>2338.4220000000018</v>
      </c>
      <c r="P11" s="1"/>
      <c r="Q11" s="18" t="s">
        <v>15</v>
      </c>
      <c r="R11" s="26">
        <f>(R17-D3)/1.16</f>
        <v>107317.68275862059</v>
      </c>
      <c r="S11"/>
    </row>
    <row r="12" spans="1:19 16383:16384" ht="15.75" x14ac:dyDescent="0.25">
      <c r="A12">
        <f t="shared" si="0"/>
        <v>2</v>
      </c>
      <c r="B12" s="7">
        <f t="shared" si="1"/>
        <v>99283.318093147784</v>
      </c>
      <c r="C12" s="2">
        <v>2</v>
      </c>
      <c r="D12" s="1">
        <f t="shared" ref="D12:D70" si="8">IFERROR(IF(E12&gt;=0.1,E11-H12-O12,""),"")</f>
        <v>99283.318093147784</v>
      </c>
      <c r="E12" s="1">
        <f t="shared" si="2"/>
        <v>99283.318093147784</v>
      </c>
      <c r="F12" s="1">
        <f t="shared" si="3"/>
        <v>361.86007663938494</v>
      </c>
      <c r="G12" s="1">
        <f t="shared" si="4"/>
        <v>361.86007663938494</v>
      </c>
      <c r="H12" s="1">
        <f t="shared" si="5"/>
        <v>361.86007663938494</v>
      </c>
      <c r="I12" s="1">
        <f t="shared" ref="I12:I75" si="9">IFERROR(IF(J12&gt;=0,D11*$K$5/2,""),"")</f>
        <v>1703.932692552256</v>
      </c>
      <c r="J12" s="1">
        <f t="shared" ref="J12:J75" si="10">D11*$K$5/2</f>
        <v>1703.932692552256</v>
      </c>
      <c r="K12" s="1">
        <f t="shared" ref="K12:K70" si="11">IFERROR(IF(L12&gt;=0,I12*16%,""),"")</f>
        <v>272.62923080836094</v>
      </c>
      <c r="L12" s="1">
        <f t="shared" ref="L12:L70" si="12">J12*16%</f>
        <v>272.62923080836094</v>
      </c>
      <c r="M12" s="1">
        <f t="shared" si="6"/>
        <v>2338.4220000000018</v>
      </c>
      <c r="N12" s="1">
        <f t="shared" si="7"/>
        <v>2338.4220000000018</v>
      </c>
      <c r="P12" s="1"/>
      <c r="Q12" s="24" t="s">
        <v>22</v>
      </c>
      <c r="R12" s="25">
        <f>(D6-D3)/1.16</f>
        <v>107317.68275862084</v>
      </c>
      <c r="S12"/>
    </row>
    <row r="13" spans="1:19 16383:16384" ht="15.75" x14ac:dyDescent="0.25">
      <c r="A13">
        <f t="shared" si="0"/>
        <v>3</v>
      </c>
      <c r="B13" s="7">
        <f t="shared" si="1"/>
        <v>98914.280159413785</v>
      </c>
      <c r="C13" s="2">
        <v>3</v>
      </c>
      <c r="D13" s="1">
        <f t="shared" si="8"/>
        <v>98914.280159413785</v>
      </c>
      <c r="E13" s="1">
        <f t="shared" si="2"/>
        <v>98914.280159413785</v>
      </c>
      <c r="F13" s="1">
        <f t="shared" si="3"/>
        <v>369.03793373399566</v>
      </c>
      <c r="G13" s="1">
        <f t="shared" si="4"/>
        <v>369.03793373399566</v>
      </c>
      <c r="H13" s="1">
        <f t="shared" si="5"/>
        <v>369.03793373399566</v>
      </c>
      <c r="I13" s="1">
        <f t="shared" si="9"/>
        <v>1697.7448847120743</v>
      </c>
      <c r="J13" s="1">
        <f t="shared" si="10"/>
        <v>1697.7448847120743</v>
      </c>
      <c r="K13" s="1">
        <f t="shared" si="11"/>
        <v>271.63918155393191</v>
      </c>
      <c r="L13" s="1">
        <f t="shared" si="12"/>
        <v>271.63918155393191</v>
      </c>
      <c r="M13" s="1">
        <f t="shared" si="6"/>
        <v>2338.4220000000018</v>
      </c>
      <c r="N13" s="1">
        <f t="shared" si="7"/>
        <v>2338.4220000000018</v>
      </c>
      <c r="O13" s="13"/>
      <c r="P13" s="1"/>
      <c r="Q13" s="14" t="s">
        <v>32</v>
      </c>
      <c r="R13" s="30">
        <f>R12-R11</f>
        <v>2.4738255888223648E-10</v>
      </c>
      <c r="S13"/>
    </row>
    <row r="14" spans="1:19 16383:16384" ht="15.75" x14ac:dyDescent="0.25">
      <c r="A14">
        <f t="shared" si="0"/>
        <v>4</v>
      </c>
      <c r="B14" s="7">
        <f t="shared" si="1"/>
        <v>98537.921988599657</v>
      </c>
      <c r="C14" s="2">
        <v>4</v>
      </c>
      <c r="D14" s="1">
        <f t="shared" si="8"/>
        <v>98537.921988599657</v>
      </c>
      <c r="E14" s="1">
        <f t="shared" si="2"/>
        <v>98537.921988599657</v>
      </c>
      <c r="F14" s="1">
        <f t="shared" si="3"/>
        <v>376.35817081412239</v>
      </c>
      <c r="G14" s="1">
        <f t="shared" si="4"/>
        <v>376.35817081412239</v>
      </c>
      <c r="H14" s="1">
        <f t="shared" si="5"/>
        <v>376.35817081412239</v>
      </c>
      <c r="I14" s="1">
        <f t="shared" si="9"/>
        <v>1691.4343355050685</v>
      </c>
      <c r="J14" s="1">
        <f t="shared" si="10"/>
        <v>1691.4343355050685</v>
      </c>
      <c r="K14" s="1">
        <f t="shared" si="11"/>
        <v>270.62949368081098</v>
      </c>
      <c r="L14" s="1">
        <f t="shared" si="12"/>
        <v>270.62949368081098</v>
      </c>
      <c r="M14" s="1">
        <f t="shared" si="6"/>
        <v>2338.4220000000018</v>
      </c>
      <c r="N14" s="1">
        <f t="shared" si="7"/>
        <v>2338.4220000000018</v>
      </c>
      <c r="P14" s="1"/>
      <c r="Q14" s="31" t="s">
        <v>21</v>
      </c>
      <c r="R14" s="26">
        <f>SUM(K10:K130)</f>
        <v>17170.829241379339</v>
      </c>
      <c r="S14" s="10"/>
    </row>
    <row r="15" spans="1:19 16383:16384" ht="15.75" x14ac:dyDescent="0.25">
      <c r="A15">
        <f t="shared" si="0"/>
        <v>5</v>
      </c>
      <c r="B15" s="7">
        <f t="shared" si="1"/>
        <v>98154.098376470254</v>
      </c>
      <c r="C15" s="2">
        <v>5</v>
      </c>
      <c r="D15" s="1">
        <f t="shared" si="8"/>
        <v>98154.098376470254</v>
      </c>
      <c r="E15" s="1">
        <f t="shared" si="2"/>
        <v>98154.098376470254</v>
      </c>
      <c r="F15" s="1">
        <f t="shared" si="3"/>
        <v>383.82361212939912</v>
      </c>
      <c r="G15" s="1">
        <f t="shared" si="4"/>
        <v>383.82361212939912</v>
      </c>
      <c r="H15" s="1">
        <f t="shared" si="5"/>
        <v>383.82361212939912</v>
      </c>
      <c r="I15" s="1">
        <f t="shared" si="9"/>
        <v>1684.9986102332782</v>
      </c>
      <c r="J15" s="1">
        <f t="shared" si="10"/>
        <v>1684.9986102332782</v>
      </c>
      <c r="K15" s="1">
        <f t="shared" si="11"/>
        <v>269.59977763732451</v>
      </c>
      <c r="L15" s="1">
        <f t="shared" si="12"/>
        <v>269.59977763732451</v>
      </c>
      <c r="M15" s="1">
        <f t="shared" si="6"/>
        <v>2338.4220000000018</v>
      </c>
      <c r="N15" s="1">
        <f t="shared" si="7"/>
        <v>2338.4220000000018</v>
      </c>
      <c r="P15" s="1"/>
      <c r="Q15" s="24" t="s">
        <v>23</v>
      </c>
      <c r="R15" s="25">
        <f>R12*16%</f>
        <v>17170.829241379335</v>
      </c>
    </row>
    <row r="16" spans="1:19 16383:16384" ht="15.75" x14ac:dyDescent="0.25">
      <c r="A16">
        <f t="shared" si="0"/>
        <v>6</v>
      </c>
      <c r="B16" s="7">
        <f t="shared" si="1"/>
        <v>97762.66123851898</v>
      </c>
      <c r="C16" s="2">
        <v>6</v>
      </c>
      <c r="D16" s="1">
        <f t="shared" si="8"/>
        <v>97762.66123851898</v>
      </c>
      <c r="E16" s="1">
        <f t="shared" si="2"/>
        <v>97762.66123851898</v>
      </c>
      <c r="F16" s="1">
        <f t="shared" si="3"/>
        <v>391.43713795128122</v>
      </c>
      <c r="G16" s="1">
        <f t="shared" si="4"/>
        <v>391.43713795128122</v>
      </c>
      <c r="H16" s="1">
        <f t="shared" si="5"/>
        <v>391.43713795128122</v>
      </c>
      <c r="I16" s="1">
        <f t="shared" si="9"/>
        <v>1678.4352259040695</v>
      </c>
      <c r="J16" s="1">
        <f t="shared" si="10"/>
        <v>1678.4352259040695</v>
      </c>
      <c r="K16" s="1">
        <f t="shared" si="11"/>
        <v>268.54963614465112</v>
      </c>
      <c r="L16" s="1">
        <f t="shared" si="12"/>
        <v>268.54963614465112</v>
      </c>
      <c r="M16" s="1">
        <f t="shared" si="6"/>
        <v>2338.4220000000018</v>
      </c>
      <c r="N16" s="1">
        <f t="shared" si="7"/>
        <v>2338.4220000000018</v>
      </c>
      <c r="P16" s="1"/>
      <c r="Q16" s="32" t="s">
        <v>33</v>
      </c>
      <c r="R16" s="30">
        <f>R15-R14</f>
        <v>0</v>
      </c>
    </row>
    <row r="17" spans="1:20" ht="15.75" x14ac:dyDescent="0.25">
      <c r="A17">
        <f t="shared" si="0"/>
        <v>7</v>
      </c>
      <c r="B17" s="7">
        <f t="shared" si="1"/>
        <v>97363.459552834684</v>
      </c>
      <c r="C17" s="2">
        <v>7</v>
      </c>
      <c r="D17" s="1">
        <f t="shared" si="8"/>
        <v>97363.459552834684</v>
      </c>
      <c r="E17" s="1">
        <f t="shared" si="2"/>
        <v>97363.459552834684</v>
      </c>
      <c r="F17" s="1">
        <f t="shared" si="3"/>
        <v>399.20168568429273</v>
      </c>
      <c r="G17" s="1">
        <f t="shared" si="4"/>
        <v>399.20168568429273</v>
      </c>
      <c r="H17" s="1">
        <f t="shared" si="5"/>
        <v>399.20168568429273</v>
      </c>
      <c r="I17" s="1">
        <f t="shared" si="9"/>
        <v>1671.741650272163</v>
      </c>
      <c r="J17" s="1">
        <f t="shared" si="10"/>
        <v>1671.741650272163</v>
      </c>
      <c r="K17" s="1">
        <f t="shared" si="11"/>
        <v>267.47866404354608</v>
      </c>
      <c r="L17" s="1">
        <f t="shared" si="12"/>
        <v>267.47866404354608</v>
      </c>
      <c r="M17" s="1">
        <f t="shared" si="6"/>
        <v>2338.4220000000018</v>
      </c>
      <c r="N17" s="1">
        <f t="shared" si="7"/>
        <v>2338.4220000000018</v>
      </c>
      <c r="P17" s="1"/>
      <c r="Q17" s="18" t="s">
        <v>19</v>
      </c>
      <c r="R17" s="26">
        <f>SUM(M:M)+SUM(O:O)</f>
        <v>224488.51199999987</v>
      </c>
    </row>
    <row r="18" spans="1:20" ht="15.75" x14ac:dyDescent="0.25">
      <c r="A18">
        <f t="shared" si="0"/>
        <v>8</v>
      </c>
      <c r="B18" s="7">
        <f t="shared" si="1"/>
        <v>96956.339301835367</v>
      </c>
      <c r="C18" s="2">
        <v>8</v>
      </c>
      <c r="D18" s="1">
        <f t="shared" si="8"/>
        <v>96956.339301835367</v>
      </c>
      <c r="E18" s="1">
        <f t="shared" si="2"/>
        <v>96956.339301835367</v>
      </c>
      <c r="F18" s="1">
        <f t="shared" si="3"/>
        <v>407.12025099931975</v>
      </c>
      <c r="G18" s="1">
        <f t="shared" si="4"/>
        <v>407.12025099931975</v>
      </c>
      <c r="H18" s="1">
        <f t="shared" si="5"/>
        <v>407.12025099931975</v>
      </c>
      <c r="I18" s="1">
        <f t="shared" si="9"/>
        <v>1664.915300862657</v>
      </c>
      <c r="J18" s="1">
        <f t="shared" si="10"/>
        <v>1664.915300862657</v>
      </c>
      <c r="K18" s="1">
        <f t="shared" si="11"/>
        <v>266.38644813802512</v>
      </c>
      <c r="L18" s="1">
        <f t="shared" si="12"/>
        <v>266.38644813802512</v>
      </c>
      <c r="M18" s="1">
        <f t="shared" si="6"/>
        <v>2338.4220000000018</v>
      </c>
      <c r="N18" s="1">
        <f t="shared" si="7"/>
        <v>2338.4220000000018</v>
      </c>
      <c r="P18" s="1"/>
      <c r="Q18" s="32" t="s">
        <v>35</v>
      </c>
      <c r="R18" s="30">
        <f>R5-R17</f>
        <v>2.9103830456733704E-10</v>
      </c>
      <c r="S18"/>
    </row>
    <row r="19" spans="1:20" x14ac:dyDescent="0.25">
      <c r="A19">
        <f t="shared" si="0"/>
        <v>9</v>
      </c>
      <c r="B19" s="7">
        <f t="shared" si="1"/>
        <v>96541.14341284598</v>
      </c>
      <c r="C19" s="2">
        <v>9</v>
      </c>
      <c r="D19" s="1">
        <f t="shared" si="8"/>
        <v>96541.14341284598</v>
      </c>
      <c r="E19" s="1">
        <f t="shared" si="2"/>
        <v>96541.14341284598</v>
      </c>
      <c r="F19" s="1">
        <f t="shared" si="3"/>
        <v>415.19588898938008</v>
      </c>
      <c r="G19" s="1">
        <f t="shared" si="4"/>
        <v>415.19588898938008</v>
      </c>
      <c r="H19" s="1">
        <f t="shared" si="5"/>
        <v>415.19588898938008</v>
      </c>
      <c r="I19" s="1">
        <f t="shared" si="9"/>
        <v>1657.9535439746739</v>
      </c>
      <c r="J19" s="1">
        <f t="shared" si="10"/>
        <v>1657.9535439746739</v>
      </c>
      <c r="K19" s="1">
        <f t="shared" si="11"/>
        <v>265.27256703594782</v>
      </c>
      <c r="L19" s="1">
        <f t="shared" si="12"/>
        <v>265.27256703594782</v>
      </c>
      <c r="M19" s="1">
        <f t="shared" si="6"/>
        <v>2338.4220000000018</v>
      </c>
      <c r="N19" s="1">
        <f t="shared" si="7"/>
        <v>2338.4220000000018</v>
      </c>
      <c r="P19" s="1"/>
      <c r="S19"/>
    </row>
    <row r="20" spans="1:20" x14ac:dyDescent="0.25">
      <c r="A20">
        <f t="shared" si="0"/>
        <v>10</v>
      </c>
      <c r="B20" s="7">
        <f t="shared" si="1"/>
        <v>96117.711697497652</v>
      </c>
      <c r="C20" s="2">
        <v>10</v>
      </c>
      <c r="D20" s="1">
        <f t="shared" si="8"/>
        <v>96117.711697497652</v>
      </c>
      <c r="E20" s="1">
        <f t="shared" si="2"/>
        <v>96117.711697497652</v>
      </c>
      <c r="F20" s="1">
        <f t="shared" si="3"/>
        <v>423.43171534832277</v>
      </c>
      <c r="G20" s="1">
        <f t="shared" si="4"/>
        <v>423.43171534832277</v>
      </c>
      <c r="H20" s="1">
        <f t="shared" si="5"/>
        <v>423.43171534832277</v>
      </c>
      <c r="I20" s="1">
        <f t="shared" si="9"/>
        <v>1650.8536936652406</v>
      </c>
      <c r="J20" s="1">
        <f t="shared" si="10"/>
        <v>1650.8536936652406</v>
      </c>
      <c r="K20" s="1">
        <f t="shared" si="11"/>
        <v>264.13659098643848</v>
      </c>
      <c r="L20" s="1">
        <f t="shared" si="12"/>
        <v>264.13659098643848</v>
      </c>
      <c r="M20" s="1">
        <f t="shared" si="6"/>
        <v>2338.4220000000018</v>
      </c>
      <c r="N20" s="1">
        <f t="shared" si="7"/>
        <v>2338.4220000000018</v>
      </c>
      <c r="O20" s="13"/>
      <c r="P20" s="1"/>
      <c r="S20" s="1"/>
      <c r="T20" s="1"/>
    </row>
    <row r="21" spans="1:20" x14ac:dyDescent="0.25">
      <c r="A21">
        <f t="shared" si="0"/>
        <v>11</v>
      </c>
      <c r="B21" s="7">
        <f t="shared" si="1"/>
        <v>95685.880789924748</v>
      </c>
      <c r="C21" s="2">
        <v>11</v>
      </c>
      <c r="D21" s="1">
        <f t="shared" si="8"/>
        <v>95685.880789924748</v>
      </c>
      <c r="E21" s="1">
        <f t="shared" si="2"/>
        <v>95685.880789924748</v>
      </c>
      <c r="F21" s="1">
        <f t="shared" si="3"/>
        <v>431.83090757290495</v>
      </c>
      <c r="G21" s="1">
        <f t="shared" si="4"/>
        <v>431.83090757290495</v>
      </c>
      <c r="H21" s="1">
        <f t="shared" si="5"/>
        <v>431.83090757290495</v>
      </c>
      <c r="I21" s="1">
        <f t="shared" si="9"/>
        <v>1643.6130107130145</v>
      </c>
      <c r="J21" s="1">
        <f t="shared" si="10"/>
        <v>1643.6130107130145</v>
      </c>
      <c r="K21" s="1">
        <f t="shared" si="11"/>
        <v>262.97808171408235</v>
      </c>
      <c r="L21" s="1">
        <f t="shared" si="12"/>
        <v>262.97808171408235</v>
      </c>
      <c r="M21" s="1">
        <f t="shared" si="6"/>
        <v>2338.4220000000018</v>
      </c>
      <c r="N21" s="1">
        <f t="shared" si="7"/>
        <v>2338.4220000000018</v>
      </c>
      <c r="P21" s="1"/>
      <c r="S21" s="1"/>
      <c r="T21" s="1"/>
    </row>
    <row r="22" spans="1:20" x14ac:dyDescent="0.25">
      <c r="A22">
        <f t="shared" si="0"/>
        <v>12</v>
      </c>
      <c r="B22" s="7">
        <f t="shared" si="1"/>
        <v>95245.484083736039</v>
      </c>
      <c r="C22" s="2">
        <v>12</v>
      </c>
      <c r="D22" s="1">
        <f t="shared" si="8"/>
        <v>95245.484083736039</v>
      </c>
      <c r="E22" s="1">
        <f t="shared" si="2"/>
        <v>95245.484083736039</v>
      </c>
      <c r="F22" s="1">
        <f t="shared" si="3"/>
        <v>440.39670618871435</v>
      </c>
      <c r="G22" s="1">
        <f t="shared" si="4"/>
        <v>440.39670618871435</v>
      </c>
      <c r="H22" s="1">
        <f t="shared" si="5"/>
        <v>440.39670618871435</v>
      </c>
      <c r="I22" s="1">
        <f t="shared" si="9"/>
        <v>1636.2287015614547</v>
      </c>
      <c r="J22" s="1">
        <f t="shared" si="10"/>
        <v>1636.2287015614547</v>
      </c>
      <c r="K22" s="1">
        <f t="shared" si="11"/>
        <v>261.79659224983277</v>
      </c>
      <c r="L22" s="1">
        <f t="shared" si="12"/>
        <v>261.79659224983277</v>
      </c>
      <c r="M22" s="1">
        <f t="shared" si="6"/>
        <v>2338.4220000000018</v>
      </c>
      <c r="N22" s="1">
        <f t="shared" si="7"/>
        <v>2338.4220000000018</v>
      </c>
      <c r="O22" s="13"/>
      <c r="P22" s="1"/>
      <c r="S22" s="1"/>
      <c r="T22" s="1"/>
    </row>
    <row r="23" spans="1:20" x14ac:dyDescent="0.25">
      <c r="A23">
        <f t="shared" si="0"/>
        <v>13</v>
      </c>
      <c r="B23" s="7">
        <f t="shared" si="1"/>
        <v>94796.351667735624</v>
      </c>
      <c r="C23" s="2">
        <v>13</v>
      </c>
      <c r="D23" s="1">
        <f t="shared" si="8"/>
        <v>94796.351667735624</v>
      </c>
      <c r="E23" s="1">
        <f t="shared" si="2"/>
        <v>94796.351667735624</v>
      </c>
      <c r="F23" s="1">
        <f t="shared" si="3"/>
        <v>449.13241600041084</v>
      </c>
      <c r="G23" s="1">
        <f t="shared" si="4"/>
        <v>449.13241600041084</v>
      </c>
      <c r="H23" s="1">
        <f t="shared" si="5"/>
        <v>449.13241600041084</v>
      </c>
      <c r="I23" s="1">
        <f t="shared" si="9"/>
        <v>1628.6979172410267</v>
      </c>
      <c r="J23" s="1">
        <f t="shared" si="10"/>
        <v>1628.6979172410267</v>
      </c>
      <c r="K23" s="1">
        <f t="shared" si="11"/>
        <v>260.59166675856426</v>
      </c>
      <c r="L23" s="1">
        <f t="shared" si="12"/>
        <v>260.59166675856426</v>
      </c>
      <c r="M23" s="1">
        <f t="shared" si="6"/>
        <v>2338.4220000000018</v>
      </c>
      <c r="N23" s="1">
        <f t="shared" si="7"/>
        <v>2338.4220000000018</v>
      </c>
      <c r="P23" s="1"/>
      <c r="S23"/>
    </row>
    <row r="24" spans="1:20" x14ac:dyDescent="0.25">
      <c r="A24">
        <f t="shared" si="0"/>
        <v>14</v>
      </c>
      <c r="B24" s="7">
        <f t="shared" si="1"/>
        <v>94338.31026036886</v>
      </c>
      <c r="C24" s="2">
        <v>14</v>
      </c>
      <c r="D24" s="1">
        <f t="shared" si="8"/>
        <v>94338.31026036886</v>
      </c>
      <c r="E24" s="1">
        <f t="shared" si="2"/>
        <v>94338.31026036886</v>
      </c>
      <c r="F24" s="1">
        <f t="shared" si="3"/>
        <v>458.04140736676402</v>
      </c>
      <c r="G24" s="1">
        <f t="shared" si="4"/>
        <v>458.04140736676402</v>
      </c>
      <c r="H24" s="1">
        <f t="shared" si="5"/>
        <v>458.04140736676402</v>
      </c>
      <c r="I24" s="1">
        <f t="shared" si="9"/>
        <v>1621.0177522700326</v>
      </c>
      <c r="J24" s="1">
        <f t="shared" si="10"/>
        <v>1621.0177522700326</v>
      </c>
      <c r="K24" s="1">
        <f t="shared" si="11"/>
        <v>259.36284036320524</v>
      </c>
      <c r="L24" s="1">
        <f t="shared" si="12"/>
        <v>259.36284036320524</v>
      </c>
      <c r="M24" s="1">
        <f t="shared" si="6"/>
        <v>2338.4220000000018</v>
      </c>
      <c r="N24" s="1">
        <f t="shared" si="7"/>
        <v>2338.4220000000018</v>
      </c>
      <c r="P24" s="1"/>
      <c r="S24"/>
    </row>
    <row r="25" spans="1:20" x14ac:dyDescent="0.25">
      <c r="A25">
        <f t="shared" si="0"/>
        <v>15</v>
      </c>
      <c r="B25" s="7">
        <f t="shared" si="1"/>
        <v>93871.183142867871</v>
      </c>
      <c r="C25" s="2">
        <v>15</v>
      </c>
      <c r="D25" s="1">
        <f t="shared" si="8"/>
        <v>93871.183142867871</v>
      </c>
      <c r="E25" s="1">
        <f t="shared" si="2"/>
        <v>93871.183142867871</v>
      </c>
      <c r="F25" s="1">
        <f t="shared" si="3"/>
        <v>467.1271175009868</v>
      </c>
      <c r="G25" s="1">
        <f t="shared" si="4"/>
        <v>467.1271175009868</v>
      </c>
      <c r="H25" s="1">
        <f t="shared" si="5"/>
        <v>467.1271175009868</v>
      </c>
      <c r="I25" s="1">
        <f t="shared" si="9"/>
        <v>1613.1852435336336</v>
      </c>
      <c r="J25" s="1">
        <f t="shared" si="10"/>
        <v>1613.1852435336336</v>
      </c>
      <c r="K25" s="1">
        <f t="shared" si="11"/>
        <v>258.10963896538141</v>
      </c>
      <c r="L25" s="1">
        <f t="shared" si="12"/>
        <v>258.10963896538141</v>
      </c>
      <c r="M25" s="1">
        <f t="shared" si="6"/>
        <v>2338.4220000000018</v>
      </c>
      <c r="N25" s="1">
        <f t="shared" si="7"/>
        <v>2338.4220000000018</v>
      </c>
      <c r="P25" s="1"/>
      <c r="S25"/>
    </row>
    <row r="26" spans="1:20" x14ac:dyDescent="0.25">
      <c r="A26">
        <f t="shared" si="0"/>
        <v>16</v>
      </c>
      <c r="B26" s="7">
        <f t="shared" si="1"/>
        <v>93394.790091071016</v>
      </c>
      <c r="C26" s="2">
        <v>16</v>
      </c>
      <c r="D26" s="1">
        <f t="shared" si="8"/>
        <v>93394.790091071016</v>
      </c>
      <c r="E26" s="1">
        <f t="shared" si="2"/>
        <v>93394.790091071016</v>
      </c>
      <c r="F26" s="1">
        <f t="shared" si="3"/>
        <v>476.39305179685823</v>
      </c>
      <c r="G26" s="1">
        <f t="shared" si="4"/>
        <v>476.39305179685823</v>
      </c>
      <c r="H26" s="1">
        <f t="shared" si="5"/>
        <v>476.39305179685823</v>
      </c>
      <c r="I26" s="1">
        <f t="shared" si="9"/>
        <v>1605.1973691406411</v>
      </c>
      <c r="J26" s="1">
        <f t="shared" si="10"/>
        <v>1605.1973691406411</v>
      </c>
      <c r="K26" s="1">
        <f t="shared" si="11"/>
        <v>256.83157906250256</v>
      </c>
      <c r="L26" s="1">
        <f t="shared" si="12"/>
        <v>256.83157906250256</v>
      </c>
      <c r="M26" s="1">
        <f t="shared" si="6"/>
        <v>2338.4220000000018</v>
      </c>
      <c r="N26" s="1">
        <f t="shared" si="7"/>
        <v>2338.4220000000018</v>
      </c>
      <c r="P26" s="1"/>
      <c r="S26"/>
    </row>
    <row r="27" spans="1:20" x14ac:dyDescent="0.25">
      <c r="A27">
        <f t="shared" si="0"/>
        <v>17</v>
      </c>
      <c r="B27" s="7">
        <f t="shared" si="1"/>
        <v>92908.947305889858</v>
      </c>
      <c r="C27" s="2">
        <v>17</v>
      </c>
      <c r="D27" s="1">
        <f t="shared" si="8"/>
        <v>92908.947305889858</v>
      </c>
      <c r="E27" s="1">
        <f t="shared" si="2"/>
        <v>92908.947305889858</v>
      </c>
      <c r="F27" s="1">
        <f t="shared" si="3"/>
        <v>485.84278518115502</v>
      </c>
      <c r="G27" s="1">
        <f t="shared" si="4"/>
        <v>485.84278518115502</v>
      </c>
      <c r="H27" s="1">
        <f t="shared" si="5"/>
        <v>485.84278518115502</v>
      </c>
      <c r="I27" s="1">
        <f t="shared" si="9"/>
        <v>1597.0510472576266</v>
      </c>
      <c r="J27" s="1">
        <f t="shared" si="10"/>
        <v>1597.0510472576266</v>
      </c>
      <c r="K27" s="1">
        <f t="shared" si="11"/>
        <v>255.52816756122027</v>
      </c>
      <c r="L27" s="1">
        <f t="shared" si="12"/>
        <v>255.52816756122027</v>
      </c>
      <c r="M27" s="1">
        <f t="shared" si="6"/>
        <v>2338.4220000000018</v>
      </c>
      <c r="N27" s="1">
        <f t="shared" si="7"/>
        <v>2338.4220000000018</v>
      </c>
      <c r="P27" s="1"/>
      <c r="S27"/>
    </row>
    <row r="28" spans="1:20" x14ac:dyDescent="0.25">
      <c r="A28">
        <f t="shared" si="0"/>
        <v>18</v>
      </c>
      <c r="B28" s="7">
        <f t="shared" si="1"/>
        <v>92413.467342396951</v>
      </c>
      <c r="C28" s="2">
        <v>18</v>
      </c>
      <c r="D28" s="1">
        <f t="shared" si="8"/>
        <v>92413.467342396951</v>
      </c>
      <c r="E28" s="1">
        <f t="shared" si="2"/>
        <v>92413.467342396951</v>
      </c>
      <c r="F28" s="1">
        <f t="shared" si="3"/>
        <v>495.47996349290696</v>
      </c>
      <c r="G28" s="1">
        <f t="shared" si="4"/>
        <v>495.47996349290696</v>
      </c>
      <c r="H28" s="1">
        <f t="shared" si="5"/>
        <v>495.47996349290696</v>
      </c>
      <c r="I28" s="1">
        <f t="shared" si="9"/>
        <v>1588.7431349199094</v>
      </c>
      <c r="J28" s="1">
        <f t="shared" si="10"/>
        <v>1588.7431349199094</v>
      </c>
      <c r="K28" s="1">
        <f t="shared" si="11"/>
        <v>254.1989015871855</v>
      </c>
      <c r="L28" s="1">
        <f t="shared" si="12"/>
        <v>254.1989015871855</v>
      </c>
      <c r="M28" s="1">
        <f t="shared" si="6"/>
        <v>2338.4220000000018</v>
      </c>
      <c r="N28" s="1">
        <f t="shared" si="7"/>
        <v>2338.4220000000018</v>
      </c>
      <c r="O28" s="13"/>
      <c r="P28" s="1"/>
      <c r="S28"/>
    </row>
    <row r="29" spans="1:20" x14ac:dyDescent="0.25">
      <c r="A29">
        <f t="shared" si="0"/>
        <v>19</v>
      </c>
      <c r="B29" s="7">
        <f t="shared" si="1"/>
        <v>91908.159037506935</v>
      </c>
      <c r="C29" s="2">
        <v>19</v>
      </c>
      <c r="D29" s="1">
        <f t="shared" si="8"/>
        <v>91908.159037506935</v>
      </c>
      <c r="E29" s="1">
        <f t="shared" si="2"/>
        <v>91908.159037506935</v>
      </c>
      <c r="F29" s="1">
        <f t="shared" si="3"/>
        <v>505.3083048900138</v>
      </c>
      <c r="G29" s="1">
        <f t="shared" si="4"/>
        <v>505.3083048900138</v>
      </c>
      <c r="H29" s="1">
        <f t="shared" si="5"/>
        <v>505.3083048900138</v>
      </c>
      <c r="I29" s="1">
        <f t="shared" si="9"/>
        <v>1580.2704268189552</v>
      </c>
      <c r="J29" s="1">
        <f t="shared" si="10"/>
        <v>1580.2704268189552</v>
      </c>
      <c r="K29" s="1">
        <f t="shared" si="11"/>
        <v>252.84326829103284</v>
      </c>
      <c r="L29" s="1">
        <f t="shared" si="12"/>
        <v>252.84326829103284</v>
      </c>
      <c r="M29" s="1">
        <f t="shared" si="6"/>
        <v>2338.4220000000018</v>
      </c>
      <c r="N29" s="1">
        <f t="shared" si="7"/>
        <v>2338.4220000000018</v>
      </c>
      <c r="P29" s="1"/>
      <c r="S29"/>
    </row>
    <row r="30" spans="1:20" x14ac:dyDescent="0.25">
      <c r="A30">
        <f t="shared" si="0"/>
        <v>20</v>
      </c>
      <c r="B30" s="7">
        <f t="shared" si="1"/>
        <v>91392.827436223175</v>
      </c>
      <c r="C30" s="2">
        <v>20</v>
      </c>
      <c r="D30" s="1">
        <f t="shared" si="8"/>
        <v>91392.827436223175</v>
      </c>
      <c r="E30" s="1">
        <f t="shared" si="2"/>
        <v>91392.827436223175</v>
      </c>
      <c r="F30" s="1">
        <f t="shared" si="3"/>
        <v>515.33160128376062</v>
      </c>
      <c r="G30" s="1">
        <f t="shared" si="4"/>
        <v>515.33160128376062</v>
      </c>
      <c r="H30" s="1">
        <f t="shared" si="5"/>
        <v>515.33160128376062</v>
      </c>
      <c r="I30" s="1">
        <f t="shared" si="9"/>
        <v>1571.6296540657252</v>
      </c>
      <c r="J30" s="1">
        <f t="shared" si="10"/>
        <v>1571.6296540657252</v>
      </c>
      <c r="K30" s="1">
        <f t="shared" si="11"/>
        <v>251.46074465051603</v>
      </c>
      <c r="L30" s="1">
        <f t="shared" si="12"/>
        <v>251.46074465051603</v>
      </c>
      <c r="M30" s="1">
        <f t="shared" si="6"/>
        <v>2338.4220000000018</v>
      </c>
      <c r="N30" s="1">
        <f t="shared" si="7"/>
        <v>2338.4220000000018</v>
      </c>
      <c r="P30" s="1"/>
      <c r="S30"/>
    </row>
    <row r="31" spans="1:20" x14ac:dyDescent="0.25">
      <c r="A31">
        <f t="shared" si="0"/>
        <v>21</v>
      </c>
      <c r="B31" s="7">
        <f t="shared" si="1"/>
        <v>90867.273716421376</v>
      </c>
      <c r="C31" s="2">
        <v>21</v>
      </c>
      <c r="D31" s="1">
        <f t="shared" si="8"/>
        <v>90867.273716421376</v>
      </c>
      <c r="E31" s="1">
        <f t="shared" si="2"/>
        <v>90867.273716421376</v>
      </c>
      <c r="F31" s="1">
        <f t="shared" si="3"/>
        <v>525.55371980179234</v>
      </c>
      <c r="G31" s="1">
        <f t="shared" si="4"/>
        <v>525.55371980179234</v>
      </c>
      <c r="H31" s="1">
        <f t="shared" si="5"/>
        <v>525.55371980179234</v>
      </c>
      <c r="I31" s="1">
        <f t="shared" si="9"/>
        <v>1562.817482929491</v>
      </c>
      <c r="J31" s="1">
        <f t="shared" si="10"/>
        <v>1562.817482929491</v>
      </c>
      <c r="K31" s="1">
        <f t="shared" si="11"/>
        <v>250.05079726871855</v>
      </c>
      <c r="L31" s="1">
        <f t="shared" si="12"/>
        <v>250.05079726871855</v>
      </c>
      <c r="M31" s="1">
        <f t="shared" si="6"/>
        <v>2338.4220000000018</v>
      </c>
      <c r="N31" s="1">
        <f t="shared" si="7"/>
        <v>2338.4220000000018</v>
      </c>
      <c r="P31" s="1"/>
      <c r="S31"/>
    </row>
    <row r="32" spans="1:20" x14ac:dyDescent="0.25">
      <c r="A32">
        <f t="shared" si="0"/>
        <v>22</v>
      </c>
      <c r="B32" s="7">
        <f t="shared" si="1"/>
        <v>90331.295112141277</v>
      </c>
      <c r="C32" s="2">
        <v>22</v>
      </c>
      <c r="D32" s="1">
        <f t="shared" si="8"/>
        <v>90331.295112141277</v>
      </c>
      <c r="E32" s="1">
        <f t="shared" si="2"/>
        <v>90331.295112141277</v>
      </c>
      <c r="F32" s="1">
        <f t="shared" si="3"/>
        <v>535.97860428010335</v>
      </c>
      <c r="G32" s="1">
        <f t="shared" si="4"/>
        <v>535.97860428010335</v>
      </c>
      <c r="H32" s="1">
        <f t="shared" si="5"/>
        <v>535.97860428010335</v>
      </c>
      <c r="I32" s="1">
        <f t="shared" si="9"/>
        <v>1553.8305135516366</v>
      </c>
      <c r="J32" s="1">
        <f t="shared" si="10"/>
        <v>1553.8305135516366</v>
      </c>
      <c r="K32" s="1">
        <f t="shared" si="11"/>
        <v>248.61288216826188</v>
      </c>
      <c r="L32" s="1">
        <f t="shared" si="12"/>
        <v>248.61288216826188</v>
      </c>
      <c r="M32" s="1">
        <f t="shared" si="6"/>
        <v>2338.4220000000018</v>
      </c>
      <c r="N32" s="1">
        <f t="shared" si="7"/>
        <v>2338.4220000000018</v>
      </c>
      <c r="P32" s="1"/>
      <c r="S32"/>
    </row>
    <row r="33" spans="1:19" x14ac:dyDescent="0.25">
      <c r="A33">
        <f t="shared" si="0"/>
        <v>23</v>
      </c>
      <c r="B33" s="7">
        <f t="shared" si="1"/>
        <v>89784.684835356646</v>
      </c>
      <c r="C33" s="2">
        <v>23</v>
      </c>
      <c r="D33" s="1">
        <f t="shared" si="8"/>
        <v>89784.684835356646</v>
      </c>
      <c r="E33" s="1">
        <f t="shared" si="2"/>
        <v>89784.684835356646</v>
      </c>
      <c r="F33" s="1">
        <f t="shared" si="3"/>
        <v>546.61027678462642</v>
      </c>
      <c r="G33" s="1">
        <f t="shared" si="4"/>
        <v>546.61027678462642</v>
      </c>
      <c r="H33" s="1">
        <f t="shared" si="5"/>
        <v>546.61027678462642</v>
      </c>
      <c r="I33" s="1">
        <f t="shared" si="9"/>
        <v>1544.6652786339444</v>
      </c>
      <c r="J33" s="1">
        <f t="shared" si="10"/>
        <v>1544.6652786339444</v>
      </c>
      <c r="K33" s="1">
        <f t="shared" si="11"/>
        <v>247.1464445814311</v>
      </c>
      <c r="L33" s="1">
        <f t="shared" si="12"/>
        <v>247.1464445814311</v>
      </c>
      <c r="M33" s="1">
        <f t="shared" si="6"/>
        <v>2338.4220000000018</v>
      </c>
      <c r="N33" s="1">
        <f t="shared" si="7"/>
        <v>2338.4220000000018</v>
      </c>
      <c r="P33" s="1"/>
      <c r="S33"/>
    </row>
    <row r="34" spans="1:19" x14ac:dyDescent="0.25">
      <c r="A34">
        <f t="shared" si="0"/>
        <v>24</v>
      </c>
      <c r="B34" s="7">
        <f t="shared" si="1"/>
        <v>89227.231996193645</v>
      </c>
      <c r="C34" s="2">
        <v>24</v>
      </c>
      <c r="D34" s="1">
        <f t="shared" si="8"/>
        <v>89227.231996193645</v>
      </c>
      <c r="E34" s="1">
        <f t="shared" si="2"/>
        <v>89227.231996193645</v>
      </c>
      <c r="F34" s="1">
        <f t="shared" si="3"/>
        <v>557.45283916300048</v>
      </c>
      <c r="G34" s="1">
        <f t="shared" si="4"/>
        <v>557.45283916300048</v>
      </c>
      <c r="H34" s="1">
        <f t="shared" si="5"/>
        <v>557.45283916300048</v>
      </c>
      <c r="I34" s="1">
        <f t="shared" si="9"/>
        <v>1535.3182421008632</v>
      </c>
      <c r="J34" s="1">
        <f t="shared" si="10"/>
        <v>1535.3182421008632</v>
      </c>
      <c r="K34" s="1">
        <f t="shared" si="11"/>
        <v>245.65091873613812</v>
      </c>
      <c r="L34" s="1">
        <f t="shared" si="12"/>
        <v>245.65091873613812</v>
      </c>
      <c r="M34" s="1">
        <f t="shared" si="6"/>
        <v>2338.4220000000018</v>
      </c>
      <c r="N34" s="1">
        <f t="shared" si="7"/>
        <v>2338.4220000000018</v>
      </c>
      <c r="O34" s="13"/>
      <c r="P34" s="1"/>
      <c r="S34"/>
    </row>
    <row r="35" spans="1:19" x14ac:dyDescent="0.25">
      <c r="A35">
        <f t="shared" si="0"/>
        <v>25</v>
      </c>
      <c r="B35" s="7">
        <f t="shared" si="1"/>
        <v>88658.72152156652</v>
      </c>
      <c r="C35" s="2">
        <v>25</v>
      </c>
      <c r="D35" s="1">
        <f t="shared" si="8"/>
        <v>88658.72152156652</v>
      </c>
      <c r="E35" s="1">
        <f t="shared" si="2"/>
        <v>88658.72152156652</v>
      </c>
      <c r="F35" s="1">
        <f t="shared" si="3"/>
        <v>568.51047462712097</v>
      </c>
      <c r="G35" s="1">
        <f t="shared" si="4"/>
        <v>568.51047462712097</v>
      </c>
      <c r="H35" s="1">
        <f t="shared" si="5"/>
        <v>568.51047462712097</v>
      </c>
      <c r="I35" s="1">
        <f t="shared" si="9"/>
        <v>1525.7857977352421</v>
      </c>
      <c r="J35" s="1">
        <f t="shared" si="10"/>
        <v>1525.7857977352421</v>
      </c>
      <c r="K35" s="1">
        <f t="shared" si="11"/>
        <v>244.12572763763873</v>
      </c>
      <c r="L35" s="1">
        <f t="shared" si="12"/>
        <v>244.12572763763873</v>
      </c>
      <c r="M35" s="1">
        <f t="shared" si="6"/>
        <v>2338.4220000000018</v>
      </c>
      <c r="N35" s="1">
        <f t="shared" si="7"/>
        <v>2338.4220000000018</v>
      </c>
      <c r="P35" s="1"/>
      <c r="S35"/>
    </row>
    <row r="36" spans="1:19" x14ac:dyDescent="0.25">
      <c r="A36">
        <f t="shared" si="0"/>
        <v>26</v>
      </c>
      <c r="B36" s="7">
        <f t="shared" si="1"/>
        <v>88078.934072199438</v>
      </c>
      <c r="C36" s="2">
        <v>26</v>
      </c>
      <c r="D36" s="1">
        <f t="shared" si="8"/>
        <v>88078.934072199438</v>
      </c>
      <c r="E36" s="1">
        <f t="shared" si="2"/>
        <v>88078.934072199438</v>
      </c>
      <c r="F36" s="1">
        <f t="shared" si="3"/>
        <v>579.78744936708256</v>
      </c>
      <c r="G36" s="1">
        <f t="shared" si="4"/>
        <v>579.78744936708256</v>
      </c>
      <c r="H36" s="1">
        <f t="shared" si="5"/>
        <v>579.78744936708256</v>
      </c>
      <c r="I36" s="1">
        <f t="shared" si="9"/>
        <v>1516.0642677869994</v>
      </c>
      <c r="J36" s="1">
        <f t="shared" si="10"/>
        <v>1516.0642677869994</v>
      </c>
      <c r="K36" s="1">
        <f t="shared" si="11"/>
        <v>242.57028284591991</v>
      </c>
      <c r="L36" s="1">
        <f t="shared" si="12"/>
        <v>242.57028284591991</v>
      </c>
      <c r="M36" s="1">
        <f t="shared" si="6"/>
        <v>2338.4220000000018</v>
      </c>
      <c r="N36" s="1">
        <f t="shared" si="7"/>
        <v>2338.4220000000018</v>
      </c>
      <c r="P36" s="1"/>
      <c r="S36"/>
    </row>
    <row r="37" spans="1:19" x14ac:dyDescent="0.25">
      <c r="A37">
        <f t="shared" si="0"/>
        <v>27</v>
      </c>
      <c r="B37" s="7">
        <f t="shared" si="1"/>
        <v>87487.645958002307</v>
      </c>
      <c r="C37" s="2">
        <v>27</v>
      </c>
      <c r="D37" s="1">
        <f t="shared" si="8"/>
        <v>87487.645958002307</v>
      </c>
      <c r="E37" s="1">
        <f t="shared" si="2"/>
        <v>87487.645958002307</v>
      </c>
      <c r="F37" s="1">
        <f t="shared" si="3"/>
        <v>591.28811419713259</v>
      </c>
      <c r="G37" s="1">
        <f t="shared" si="4"/>
        <v>591.28811419713259</v>
      </c>
      <c r="H37" s="1">
        <f t="shared" si="5"/>
        <v>591.28811419713259</v>
      </c>
      <c r="I37" s="1">
        <f t="shared" si="9"/>
        <v>1506.1499015541976</v>
      </c>
      <c r="J37" s="1">
        <f t="shared" si="10"/>
        <v>1506.1499015541976</v>
      </c>
      <c r="K37" s="1">
        <f t="shared" si="11"/>
        <v>240.98398424867162</v>
      </c>
      <c r="L37" s="1">
        <f t="shared" si="12"/>
        <v>240.98398424867162</v>
      </c>
      <c r="M37" s="1">
        <f t="shared" si="6"/>
        <v>2338.4220000000018</v>
      </c>
      <c r="N37" s="1">
        <f t="shared" si="7"/>
        <v>2338.4220000000018</v>
      </c>
      <c r="P37" s="1"/>
      <c r="S37"/>
    </row>
    <row r="38" spans="1:19" x14ac:dyDescent="0.25">
      <c r="A38">
        <f t="shared" si="0"/>
        <v>28</v>
      </c>
      <c r="B38" s="7">
        <f t="shared" si="1"/>
        <v>86884.629051768032</v>
      </c>
      <c r="C38" s="2">
        <v>28</v>
      </c>
      <c r="D38" s="1">
        <f t="shared" si="8"/>
        <v>86884.629051768032</v>
      </c>
      <c r="E38" s="1">
        <f t="shared" si="2"/>
        <v>86884.629051768032</v>
      </c>
      <c r="F38" s="1">
        <f t="shared" si="3"/>
        <v>603.01690623427817</v>
      </c>
      <c r="G38" s="1">
        <f t="shared" si="4"/>
        <v>603.01690623427817</v>
      </c>
      <c r="H38" s="1">
        <f t="shared" si="5"/>
        <v>603.01690623427817</v>
      </c>
      <c r="I38" s="1">
        <f t="shared" si="9"/>
        <v>1496.0388739359687</v>
      </c>
      <c r="J38" s="1">
        <f t="shared" si="10"/>
        <v>1496.0388739359687</v>
      </c>
      <c r="K38" s="1">
        <f t="shared" si="11"/>
        <v>239.36621982975498</v>
      </c>
      <c r="L38" s="1">
        <f t="shared" si="12"/>
        <v>239.36621982975498</v>
      </c>
      <c r="M38" s="1">
        <f t="shared" si="6"/>
        <v>2338.4220000000018</v>
      </c>
      <c r="N38" s="1">
        <f t="shared" si="7"/>
        <v>2338.4220000000018</v>
      </c>
      <c r="P38" s="1"/>
      <c r="S38"/>
    </row>
    <row r="39" spans="1:19" x14ac:dyDescent="0.25">
      <c r="A39">
        <f t="shared" si="0"/>
        <v>29</v>
      </c>
      <c r="B39" s="7">
        <f t="shared" si="1"/>
        <v>86269.650701157851</v>
      </c>
      <c r="C39" s="2">
        <v>29</v>
      </c>
      <c r="D39" s="1">
        <f t="shared" si="8"/>
        <v>86269.650701157851</v>
      </c>
      <c r="E39" s="1">
        <f t="shared" si="2"/>
        <v>86269.650701157851</v>
      </c>
      <c r="F39" s="1">
        <f t="shared" si="3"/>
        <v>614.97835061018645</v>
      </c>
      <c r="G39" s="1">
        <f t="shared" si="4"/>
        <v>614.97835061018645</v>
      </c>
      <c r="H39" s="1">
        <f t="shared" si="5"/>
        <v>614.97835061018645</v>
      </c>
      <c r="I39" s="1">
        <f t="shared" si="9"/>
        <v>1485.7272839567374</v>
      </c>
      <c r="J39" s="1">
        <f t="shared" si="10"/>
        <v>1485.7272839567374</v>
      </c>
      <c r="K39" s="1">
        <f t="shared" si="11"/>
        <v>237.71636543307798</v>
      </c>
      <c r="L39" s="1">
        <f t="shared" si="12"/>
        <v>237.71636543307798</v>
      </c>
      <c r="M39" s="1">
        <f t="shared" si="6"/>
        <v>2338.4220000000018</v>
      </c>
      <c r="N39" s="1">
        <f t="shared" si="7"/>
        <v>2338.4220000000018</v>
      </c>
      <c r="P39" s="1"/>
      <c r="S39"/>
    </row>
    <row r="40" spans="1:19" x14ac:dyDescent="0.25">
      <c r="A40">
        <f t="shared" si="0"/>
        <v>30</v>
      </c>
      <c r="B40" s="7">
        <f t="shared" si="1"/>
        <v>85642.473638940806</v>
      </c>
      <c r="C40" s="2">
        <v>30</v>
      </c>
      <c r="D40" s="1">
        <f t="shared" si="8"/>
        <v>85642.473638940806</v>
      </c>
      <c r="E40" s="1">
        <f t="shared" si="2"/>
        <v>85642.473638940806</v>
      </c>
      <c r="F40" s="1">
        <f t="shared" si="3"/>
        <v>627.17706221704429</v>
      </c>
      <c r="G40" s="1">
        <f t="shared" si="4"/>
        <v>627.17706221704429</v>
      </c>
      <c r="H40" s="1">
        <f t="shared" si="5"/>
        <v>627.17706221704429</v>
      </c>
      <c r="I40" s="1">
        <f t="shared" si="9"/>
        <v>1475.2111532611702</v>
      </c>
      <c r="J40" s="1">
        <f t="shared" si="10"/>
        <v>1475.2111532611702</v>
      </c>
      <c r="K40" s="1">
        <f t="shared" si="11"/>
        <v>236.03378452178725</v>
      </c>
      <c r="L40" s="1">
        <f t="shared" si="12"/>
        <v>236.03378452178725</v>
      </c>
      <c r="M40" s="1">
        <f t="shared" si="6"/>
        <v>2338.4220000000018</v>
      </c>
      <c r="N40" s="1">
        <f t="shared" si="7"/>
        <v>2338.4220000000018</v>
      </c>
      <c r="P40" s="1"/>
      <c r="S40"/>
    </row>
    <row r="41" spans="1:19" x14ac:dyDescent="0.25">
      <c r="A41">
        <f t="shared" si="0"/>
        <v>31</v>
      </c>
      <c r="B41" s="7">
        <f t="shared" si="1"/>
        <v>85002.855891452753</v>
      </c>
      <c r="C41" s="2">
        <v>31</v>
      </c>
      <c r="D41" s="1">
        <f t="shared" si="8"/>
        <v>85002.855891452753</v>
      </c>
      <c r="E41" s="1">
        <f t="shared" si="2"/>
        <v>85002.855891452753</v>
      </c>
      <c r="F41" s="1">
        <f t="shared" si="3"/>
        <v>639.61774748804783</v>
      </c>
      <c r="G41" s="1">
        <f t="shared" si="4"/>
        <v>639.61774748804783</v>
      </c>
      <c r="H41" s="1">
        <f t="shared" si="5"/>
        <v>639.61774748804783</v>
      </c>
      <c r="I41" s="1">
        <f t="shared" si="9"/>
        <v>1464.4864245792708</v>
      </c>
      <c r="J41" s="1">
        <f t="shared" si="10"/>
        <v>1464.4864245792708</v>
      </c>
      <c r="K41" s="1">
        <f t="shared" si="11"/>
        <v>234.31782793268331</v>
      </c>
      <c r="L41" s="1">
        <f t="shared" si="12"/>
        <v>234.31782793268331</v>
      </c>
      <c r="M41" s="1">
        <f t="shared" si="6"/>
        <v>2338.4220000000018</v>
      </c>
      <c r="N41" s="1">
        <f t="shared" si="7"/>
        <v>2338.4220000000018</v>
      </c>
      <c r="P41" s="1"/>
      <c r="S41"/>
    </row>
    <row r="42" spans="1:19" x14ac:dyDescent="0.25">
      <c r="A42">
        <f t="shared" ref="A42:A70" si="13">IF(C42&lt;=$R$9,C42,"")</f>
        <v>32</v>
      </c>
      <c r="B42" s="7">
        <f t="shared" si="1"/>
        <v>84350.550685239548</v>
      </c>
      <c r="C42" s="2">
        <v>32</v>
      </c>
      <c r="D42" s="1">
        <f t="shared" si="8"/>
        <v>84350.550685239548</v>
      </c>
      <c r="E42" s="1">
        <f t="shared" si="2"/>
        <v>84350.550685239548</v>
      </c>
      <c r="F42" s="1">
        <f t="shared" si="3"/>
        <v>652.30520621320966</v>
      </c>
      <c r="G42" s="1">
        <f t="shared" si="4"/>
        <v>652.30520621320966</v>
      </c>
      <c r="H42" s="1">
        <f t="shared" si="5"/>
        <v>652.30520621320966</v>
      </c>
      <c r="I42" s="1">
        <f t="shared" si="9"/>
        <v>1453.5489601610277</v>
      </c>
      <c r="J42" s="1">
        <f t="shared" si="10"/>
        <v>1453.5489601610277</v>
      </c>
      <c r="K42" s="1">
        <f t="shared" si="11"/>
        <v>232.56783362576445</v>
      </c>
      <c r="L42" s="1">
        <f t="shared" si="12"/>
        <v>232.56783362576445</v>
      </c>
      <c r="M42" s="1">
        <f t="shared" si="6"/>
        <v>2338.4220000000018</v>
      </c>
      <c r="N42" s="1">
        <f t="shared" si="7"/>
        <v>2338.4220000000018</v>
      </c>
      <c r="P42" s="1"/>
      <c r="S42"/>
    </row>
    <row r="43" spans="1:19" x14ac:dyDescent="0.25">
      <c r="A43">
        <f t="shared" si="13"/>
        <v>33</v>
      </c>
      <c r="B43" s="7">
        <f t="shared" si="1"/>
        <v>83685.306351848369</v>
      </c>
      <c r="C43" s="2">
        <v>33</v>
      </c>
      <c r="D43" s="1">
        <f t="shared" si="8"/>
        <v>83685.306351848369</v>
      </c>
      <c r="E43" s="1">
        <f t="shared" si="2"/>
        <v>83685.306351848369</v>
      </c>
      <c r="F43" s="1">
        <f t="shared" ref="F43:F70" si="14">IFERROR(IF(A43&lt;$R$9,IFERROR(IF(H43&gt;=0,N43-J43-L43,""),""),IF(A43=$R$9,D42,"")),"")</f>
        <v>665.24433339118536</v>
      </c>
      <c r="G43" s="1">
        <f t="shared" si="4"/>
        <v>665.24433339118536</v>
      </c>
      <c r="H43" s="1">
        <f t="shared" si="5"/>
        <v>665.24433339118536</v>
      </c>
      <c r="I43" s="1">
        <f t="shared" si="9"/>
        <v>1442.3945401800142</v>
      </c>
      <c r="J43" s="1">
        <f t="shared" si="10"/>
        <v>1442.3945401800142</v>
      </c>
      <c r="K43" s="1">
        <f t="shared" si="11"/>
        <v>230.78312642880229</v>
      </c>
      <c r="L43" s="1">
        <f t="shared" si="12"/>
        <v>230.78312642880229</v>
      </c>
      <c r="M43" s="1">
        <f t="shared" ref="M43:M70" si="15">IFERROR(IF(A43&lt;$R$9,N43,F43+I43+K43),"")</f>
        <v>2338.4220000000018</v>
      </c>
      <c r="N43" s="1">
        <f t="shared" si="7"/>
        <v>2338.4220000000018</v>
      </c>
      <c r="P43" s="1"/>
      <c r="S43"/>
    </row>
    <row r="44" spans="1:19" x14ac:dyDescent="0.25">
      <c r="A44">
        <f t="shared" si="13"/>
        <v>34</v>
      </c>
      <c r="B44" s="7">
        <f t="shared" si="1"/>
        <v>83006.866230730535</v>
      </c>
      <c r="C44" s="2">
        <v>34</v>
      </c>
      <c r="D44" s="1">
        <f t="shared" si="8"/>
        <v>83006.866230730535</v>
      </c>
      <c r="E44" s="1">
        <f t="shared" si="2"/>
        <v>83006.866230730535</v>
      </c>
      <c r="F44" s="1">
        <f t="shared" si="14"/>
        <v>678.44012111783195</v>
      </c>
      <c r="G44" s="1">
        <f t="shared" si="4"/>
        <v>678.44012111783195</v>
      </c>
      <c r="H44" s="1">
        <f t="shared" si="5"/>
        <v>678.44012111783195</v>
      </c>
      <c r="I44" s="1">
        <f t="shared" si="9"/>
        <v>1431.0188611053188</v>
      </c>
      <c r="J44" s="1">
        <f t="shared" si="10"/>
        <v>1431.0188611053188</v>
      </c>
      <c r="K44" s="1">
        <f t="shared" si="11"/>
        <v>228.96301777685102</v>
      </c>
      <c r="L44" s="1">
        <f t="shared" si="12"/>
        <v>228.96301777685102</v>
      </c>
      <c r="M44" s="1">
        <f t="shared" si="15"/>
        <v>2338.4220000000018</v>
      </c>
      <c r="N44" s="1">
        <f t="shared" si="7"/>
        <v>2338.4220000000018</v>
      </c>
      <c r="P44" s="1"/>
      <c r="S44"/>
    </row>
    <row r="45" spans="1:19" x14ac:dyDescent="0.25">
      <c r="A45">
        <f t="shared" si="13"/>
        <v>35</v>
      </c>
      <c r="B45" s="7">
        <f t="shared" si="1"/>
        <v>82314.968570218305</v>
      </c>
      <c r="C45" s="2">
        <v>35</v>
      </c>
      <c r="D45" s="1">
        <f t="shared" si="8"/>
        <v>82314.968570218305</v>
      </c>
      <c r="E45" s="1">
        <f t="shared" si="2"/>
        <v>82314.968570218305</v>
      </c>
      <c r="F45" s="1">
        <f t="shared" si="14"/>
        <v>691.89766051222955</v>
      </c>
      <c r="G45" s="1">
        <f t="shared" si="4"/>
        <v>691.89766051222955</v>
      </c>
      <c r="H45" s="1">
        <f t="shared" si="5"/>
        <v>691.89766051222955</v>
      </c>
      <c r="I45" s="1">
        <f t="shared" si="9"/>
        <v>1419.417534041183</v>
      </c>
      <c r="J45" s="1">
        <f t="shared" si="10"/>
        <v>1419.417534041183</v>
      </c>
      <c r="K45" s="1">
        <f t="shared" si="11"/>
        <v>227.10680544658928</v>
      </c>
      <c r="L45" s="1">
        <f t="shared" si="12"/>
        <v>227.10680544658928</v>
      </c>
      <c r="M45" s="1">
        <f t="shared" si="15"/>
        <v>2338.4220000000018</v>
      </c>
      <c r="N45" s="1">
        <f t="shared" si="7"/>
        <v>2338.4220000000018</v>
      </c>
      <c r="P45" s="1"/>
      <c r="S45"/>
    </row>
    <row r="46" spans="1:19" x14ac:dyDescent="0.25">
      <c r="A46">
        <f t="shared" si="13"/>
        <v>36</v>
      </c>
      <c r="B46" s="7">
        <f t="shared" si="1"/>
        <v>81609.346426537406</v>
      </c>
      <c r="C46" s="2">
        <v>36</v>
      </c>
      <c r="D46" s="1">
        <f t="shared" si="8"/>
        <v>81609.346426537406</v>
      </c>
      <c r="E46" s="1">
        <f t="shared" si="2"/>
        <v>81609.346426537406</v>
      </c>
      <c r="F46" s="1">
        <f t="shared" si="14"/>
        <v>705.62214368090372</v>
      </c>
      <c r="G46" s="1">
        <f t="shared" si="4"/>
        <v>705.62214368090372</v>
      </c>
      <c r="H46" s="1">
        <f t="shared" si="5"/>
        <v>705.62214368090372</v>
      </c>
      <c r="I46" s="1">
        <f t="shared" si="9"/>
        <v>1407.5860830337053</v>
      </c>
      <c r="J46" s="1">
        <f t="shared" si="10"/>
        <v>1407.5860830337053</v>
      </c>
      <c r="K46" s="1">
        <f>IFERROR(IF(L46&gt;=0,I46*16%,""),"")</f>
        <v>225.21377328539285</v>
      </c>
      <c r="L46" s="1">
        <f t="shared" si="12"/>
        <v>225.21377328539285</v>
      </c>
      <c r="M46" s="1">
        <f t="shared" si="15"/>
        <v>2338.4220000000018</v>
      </c>
      <c r="N46" s="1">
        <f t="shared" si="7"/>
        <v>2338.4220000000018</v>
      </c>
      <c r="P46" s="1"/>
      <c r="S46"/>
    </row>
    <row r="47" spans="1:19" x14ac:dyDescent="0.25">
      <c r="A47">
        <f t="shared" si="13"/>
        <v>37</v>
      </c>
      <c r="B47" s="7">
        <f t="shared" si="1"/>
        <v>80889.727560816391</v>
      </c>
      <c r="C47" s="2">
        <v>37</v>
      </c>
      <c r="D47" s="1">
        <f t="shared" si="8"/>
        <v>80889.727560816391</v>
      </c>
      <c r="E47" s="1">
        <f t="shared" si="2"/>
        <v>80889.727560816391</v>
      </c>
      <c r="F47" s="1">
        <f t="shared" si="14"/>
        <v>719.61886572101378</v>
      </c>
      <c r="G47" s="1">
        <f t="shared" si="4"/>
        <v>719.61886572101378</v>
      </c>
      <c r="H47" s="1">
        <f t="shared" si="5"/>
        <v>719.61886572101378</v>
      </c>
      <c r="I47" s="1">
        <f t="shared" si="9"/>
        <v>1395.5199433439552</v>
      </c>
      <c r="J47" s="1">
        <f t="shared" si="10"/>
        <v>1395.5199433439552</v>
      </c>
      <c r="K47" s="1">
        <f t="shared" si="11"/>
        <v>223.28319093503285</v>
      </c>
      <c r="L47" s="1">
        <f t="shared" si="12"/>
        <v>223.28319093503285</v>
      </c>
      <c r="M47" s="1">
        <f t="shared" si="15"/>
        <v>2338.4220000000018</v>
      </c>
      <c r="N47" s="1">
        <f t="shared" si="7"/>
        <v>2338.4220000000018</v>
      </c>
      <c r="S47"/>
    </row>
    <row r="48" spans="1:19" x14ac:dyDescent="0.25">
      <c r="A48">
        <f t="shared" si="13"/>
        <v>38</v>
      </c>
      <c r="B48" s="7">
        <f t="shared" si="1"/>
        <v>80155.834334053114</v>
      </c>
      <c r="C48" s="2">
        <v>38</v>
      </c>
      <c r="D48" s="1">
        <f t="shared" si="8"/>
        <v>80155.834334053114</v>
      </c>
      <c r="E48" s="1">
        <f t="shared" si="2"/>
        <v>80155.834334053114</v>
      </c>
      <c r="F48" s="1">
        <f t="shared" si="14"/>
        <v>733.89322676327618</v>
      </c>
      <c r="G48" s="1">
        <f t="shared" si="4"/>
        <v>733.89322676327618</v>
      </c>
      <c r="H48" s="1">
        <f t="shared" si="5"/>
        <v>733.89322676327618</v>
      </c>
      <c r="I48" s="1">
        <f t="shared" si="9"/>
        <v>1383.2144596868325</v>
      </c>
      <c r="J48" s="1">
        <f t="shared" si="10"/>
        <v>1383.2144596868325</v>
      </c>
      <c r="K48" s="1">
        <f t="shared" si="11"/>
        <v>221.3143135498932</v>
      </c>
      <c r="L48" s="1">
        <f t="shared" si="12"/>
        <v>221.3143135498932</v>
      </c>
      <c r="M48" s="1">
        <f t="shared" si="15"/>
        <v>2338.4220000000018</v>
      </c>
      <c r="N48" s="1">
        <f t="shared" si="7"/>
        <v>2338.4220000000018</v>
      </c>
      <c r="S48"/>
    </row>
    <row r="49" spans="1:19" x14ac:dyDescent="0.25">
      <c r="A49">
        <f t="shared" si="13"/>
        <v>39</v>
      </c>
      <c r="B49" s="7">
        <f t="shared" si="1"/>
        <v>79407.383599997702</v>
      </c>
      <c r="C49" s="2">
        <v>39</v>
      </c>
      <c r="D49" s="1">
        <f t="shared" si="8"/>
        <v>79407.383599997702</v>
      </c>
      <c r="E49" s="1">
        <f t="shared" si="2"/>
        <v>79407.383599997702</v>
      </c>
      <c r="F49" s="1">
        <f t="shared" si="14"/>
        <v>748.45073405540893</v>
      </c>
      <c r="G49" s="1">
        <f t="shared" si="4"/>
        <v>748.45073405540893</v>
      </c>
      <c r="H49" s="1">
        <f t="shared" si="5"/>
        <v>748.45073405540893</v>
      </c>
      <c r="I49" s="1">
        <f t="shared" si="9"/>
        <v>1370.6648844349938</v>
      </c>
      <c r="J49" s="1">
        <f t="shared" si="10"/>
        <v>1370.6648844349938</v>
      </c>
      <c r="K49" s="1">
        <f t="shared" si="11"/>
        <v>219.30638150959902</v>
      </c>
      <c r="L49" s="1">
        <f t="shared" si="12"/>
        <v>219.30638150959902</v>
      </c>
      <c r="M49" s="1">
        <f t="shared" si="15"/>
        <v>2338.4220000000018</v>
      </c>
      <c r="N49" s="1">
        <f t="shared" si="7"/>
        <v>2338.4220000000018</v>
      </c>
      <c r="S49"/>
    </row>
    <row r="50" spans="1:19" x14ac:dyDescent="0.25">
      <c r="A50">
        <f t="shared" si="13"/>
        <v>40</v>
      </c>
      <c r="B50" s="7">
        <f t="shared" si="1"/>
        <v>78644.08659591079</v>
      </c>
      <c r="C50" s="2">
        <v>40</v>
      </c>
      <c r="D50" s="1">
        <f t="shared" si="8"/>
        <v>78644.08659591079</v>
      </c>
      <c r="E50" s="1">
        <f t="shared" si="2"/>
        <v>78644.08659591079</v>
      </c>
      <c r="F50" s="1">
        <f t="shared" si="14"/>
        <v>763.29700408690542</v>
      </c>
      <c r="G50" s="1">
        <f t="shared" si="4"/>
        <v>763.29700408690542</v>
      </c>
      <c r="H50" s="1">
        <f t="shared" si="5"/>
        <v>763.29700408690542</v>
      </c>
      <c r="I50" s="1">
        <f t="shared" si="9"/>
        <v>1357.866375787152</v>
      </c>
      <c r="J50" s="1">
        <f t="shared" si="10"/>
        <v>1357.866375787152</v>
      </c>
      <c r="K50" s="1">
        <f t="shared" si="11"/>
        <v>217.25862012594433</v>
      </c>
      <c r="L50" s="1">
        <f t="shared" si="12"/>
        <v>217.25862012594433</v>
      </c>
      <c r="M50" s="1">
        <f t="shared" si="15"/>
        <v>2338.4220000000018</v>
      </c>
      <c r="N50" s="1">
        <f t="shared" si="7"/>
        <v>2338.4220000000018</v>
      </c>
      <c r="S50"/>
    </row>
    <row r="51" spans="1:19" x14ac:dyDescent="0.25">
      <c r="A51">
        <f t="shared" si="13"/>
        <v>41</v>
      </c>
      <c r="B51" s="7">
        <f t="shared" si="1"/>
        <v>77865.648831154831</v>
      </c>
      <c r="C51" s="2">
        <v>41</v>
      </c>
      <c r="D51" s="1">
        <f t="shared" si="8"/>
        <v>77865.648831154831</v>
      </c>
      <c r="E51" s="1">
        <f t="shared" si="2"/>
        <v>77865.648831154831</v>
      </c>
      <c r="F51" s="1">
        <f t="shared" si="14"/>
        <v>778.43776475595382</v>
      </c>
      <c r="G51" s="1">
        <f t="shared" si="4"/>
        <v>778.43776475595382</v>
      </c>
      <c r="H51" s="1">
        <f t="shared" si="5"/>
        <v>778.43776475595382</v>
      </c>
      <c r="I51" s="1">
        <f t="shared" si="9"/>
        <v>1344.8139959000414</v>
      </c>
      <c r="J51" s="1">
        <f t="shared" si="10"/>
        <v>1344.8139959000414</v>
      </c>
      <c r="K51" s="1">
        <f t="shared" si="11"/>
        <v>215.17023934400663</v>
      </c>
      <c r="L51" s="1">
        <f t="shared" si="12"/>
        <v>215.17023934400663</v>
      </c>
      <c r="M51" s="1">
        <f t="shared" si="15"/>
        <v>2338.4220000000018</v>
      </c>
      <c r="N51" s="1">
        <f t="shared" si="7"/>
        <v>2338.4220000000018</v>
      </c>
      <c r="S51"/>
    </row>
    <row r="52" spans="1:19" x14ac:dyDescent="0.25">
      <c r="A52">
        <f t="shared" si="13"/>
        <v>42</v>
      </c>
      <c r="B52" s="7">
        <f t="shared" si="1"/>
        <v>77071.769973575487</v>
      </c>
      <c r="C52" s="2">
        <v>42</v>
      </c>
      <c r="D52" s="1">
        <f t="shared" si="8"/>
        <v>77071.769973575487</v>
      </c>
      <c r="E52" s="1">
        <f t="shared" si="2"/>
        <v>77071.769973575487</v>
      </c>
      <c r="F52" s="1">
        <f t="shared" si="14"/>
        <v>793.87885757934043</v>
      </c>
      <c r="G52" s="1">
        <f t="shared" si="4"/>
        <v>793.87885757934043</v>
      </c>
      <c r="H52" s="1">
        <f t="shared" si="5"/>
        <v>793.87885757934043</v>
      </c>
      <c r="I52" s="1">
        <f t="shared" si="9"/>
        <v>1331.5027089833288</v>
      </c>
      <c r="J52" s="1">
        <f t="shared" si="10"/>
        <v>1331.5027089833288</v>
      </c>
      <c r="K52" s="1">
        <f t="shared" si="11"/>
        <v>213.04043343733261</v>
      </c>
      <c r="L52" s="1">
        <f t="shared" si="12"/>
        <v>213.04043343733261</v>
      </c>
      <c r="M52" s="1">
        <f t="shared" si="15"/>
        <v>2338.4220000000018</v>
      </c>
      <c r="N52" s="1">
        <f t="shared" si="7"/>
        <v>2338.4220000000018</v>
      </c>
      <c r="S52"/>
    </row>
    <row r="53" spans="1:19" x14ac:dyDescent="0.25">
      <c r="A53">
        <f t="shared" si="13"/>
        <v>43</v>
      </c>
      <c r="B53" s="7">
        <f t="shared" si="1"/>
        <v>76262.143733629302</v>
      </c>
      <c r="C53" s="2">
        <v>43</v>
      </c>
      <c r="D53" s="1">
        <f t="shared" si="8"/>
        <v>76262.143733629302</v>
      </c>
      <c r="E53" s="1">
        <f t="shared" si="2"/>
        <v>76262.143733629302</v>
      </c>
      <c r="F53" s="1">
        <f t="shared" si="14"/>
        <v>809.62623994618855</v>
      </c>
      <c r="G53" s="1">
        <f t="shared" si="4"/>
        <v>809.62623994618855</v>
      </c>
      <c r="H53" s="1">
        <f t="shared" si="5"/>
        <v>809.62623994618855</v>
      </c>
      <c r="I53" s="1">
        <f t="shared" si="9"/>
        <v>1317.9273793567356</v>
      </c>
      <c r="J53" s="1">
        <f t="shared" si="10"/>
        <v>1317.9273793567356</v>
      </c>
      <c r="K53" s="1">
        <f t="shared" si="11"/>
        <v>210.8683806970777</v>
      </c>
      <c r="L53" s="1">
        <f t="shared" si="12"/>
        <v>210.8683806970777</v>
      </c>
      <c r="M53" s="1">
        <f t="shared" si="15"/>
        <v>2338.4220000000018</v>
      </c>
      <c r="N53" s="1">
        <f t="shared" si="7"/>
        <v>2338.4220000000018</v>
      </c>
      <c r="S53"/>
    </row>
    <row r="54" spans="1:19" x14ac:dyDescent="0.25">
      <c r="A54">
        <f t="shared" si="13"/>
        <v>44</v>
      </c>
      <c r="B54" s="7">
        <f t="shared" si="1"/>
        <v>75436.457746212895</v>
      </c>
      <c r="C54" s="2">
        <v>44</v>
      </c>
      <c r="D54" s="1">
        <f t="shared" si="8"/>
        <v>75436.457746212895</v>
      </c>
      <c r="E54" s="1">
        <f t="shared" si="2"/>
        <v>75436.457746212895</v>
      </c>
      <c r="F54" s="1">
        <f t="shared" si="14"/>
        <v>825.68598741640267</v>
      </c>
      <c r="G54" s="1">
        <f t="shared" si="4"/>
        <v>825.68598741640267</v>
      </c>
      <c r="H54" s="1">
        <f t="shared" si="5"/>
        <v>825.68598741640267</v>
      </c>
      <c r="I54" s="1">
        <f t="shared" si="9"/>
        <v>1304.08276946862</v>
      </c>
      <c r="J54" s="1">
        <f t="shared" si="10"/>
        <v>1304.08276946862</v>
      </c>
      <c r="K54" s="1">
        <f t="shared" si="11"/>
        <v>208.6532431149792</v>
      </c>
      <c r="L54" s="1">
        <f t="shared" si="12"/>
        <v>208.6532431149792</v>
      </c>
      <c r="M54" s="1">
        <f t="shared" si="15"/>
        <v>2338.4220000000018</v>
      </c>
      <c r="N54" s="1">
        <f t="shared" si="7"/>
        <v>2338.4220000000018</v>
      </c>
      <c r="S54"/>
    </row>
    <row r="55" spans="1:19" x14ac:dyDescent="0.25">
      <c r="A55">
        <f t="shared" si="13"/>
        <v>45</v>
      </c>
      <c r="B55" s="7">
        <f t="shared" si="1"/>
        <v>74594.393450148185</v>
      </c>
      <c r="C55" s="2">
        <v>45</v>
      </c>
      <c r="D55" s="1">
        <f t="shared" si="8"/>
        <v>74594.393450148185</v>
      </c>
      <c r="E55" s="1">
        <f t="shared" si="2"/>
        <v>74594.393450148185</v>
      </c>
      <c r="F55" s="1">
        <f t="shared" si="14"/>
        <v>842.06429606470306</v>
      </c>
      <c r="G55" s="1">
        <f t="shared" si="4"/>
        <v>842.06429606470306</v>
      </c>
      <c r="H55" s="1">
        <f t="shared" si="5"/>
        <v>842.06429606470306</v>
      </c>
      <c r="I55" s="1">
        <f t="shared" si="9"/>
        <v>1289.9635378752575</v>
      </c>
      <c r="J55" s="1">
        <f t="shared" si="10"/>
        <v>1289.9635378752575</v>
      </c>
      <c r="K55" s="1">
        <f t="shared" si="11"/>
        <v>206.39416606004121</v>
      </c>
      <c r="L55" s="1">
        <f t="shared" si="12"/>
        <v>206.39416606004121</v>
      </c>
      <c r="M55" s="1">
        <f t="shared" si="15"/>
        <v>2338.4220000000018</v>
      </c>
      <c r="N55" s="1">
        <f t="shared" si="7"/>
        <v>2338.4220000000018</v>
      </c>
      <c r="S55"/>
    </row>
    <row r="56" spans="1:19" x14ac:dyDescent="0.25">
      <c r="A56">
        <f t="shared" si="13"/>
        <v>46</v>
      </c>
      <c r="B56" s="7">
        <f t="shared" si="1"/>
        <v>73735.625965277024</v>
      </c>
      <c r="C56" s="2">
        <v>46</v>
      </c>
      <c r="D56" s="1">
        <f t="shared" si="8"/>
        <v>73735.625965277024</v>
      </c>
      <c r="E56" s="1">
        <f t="shared" si="2"/>
        <v>73735.625965277024</v>
      </c>
      <c r="F56" s="1">
        <f t="shared" si="14"/>
        <v>858.76748487115992</v>
      </c>
      <c r="G56" s="1">
        <f t="shared" si="4"/>
        <v>858.76748487115992</v>
      </c>
      <c r="H56" s="1">
        <f t="shared" si="5"/>
        <v>858.76748487115992</v>
      </c>
      <c r="I56" s="1">
        <f t="shared" si="9"/>
        <v>1275.5642371800361</v>
      </c>
      <c r="J56" s="1">
        <f t="shared" si="10"/>
        <v>1275.5642371800361</v>
      </c>
      <c r="K56" s="1">
        <f t="shared" si="11"/>
        <v>204.09027794880578</v>
      </c>
      <c r="L56" s="1">
        <f t="shared" si="12"/>
        <v>204.09027794880578</v>
      </c>
      <c r="M56" s="1">
        <f t="shared" si="15"/>
        <v>2338.4220000000018</v>
      </c>
      <c r="N56" s="1">
        <f t="shared" si="7"/>
        <v>2338.4220000000018</v>
      </c>
      <c r="S56"/>
    </row>
    <row r="57" spans="1:19" x14ac:dyDescent="0.25">
      <c r="A57">
        <f t="shared" si="13"/>
        <v>47</v>
      </c>
      <c r="B57" s="7">
        <f t="shared" si="1"/>
        <v>72859.823967117889</v>
      </c>
      <c r="C57" s="2">
        <v>47</v>
      </c>
      <c r="D57" s="1">
        <f t="shared" si="8"/>
        <v>72859.823967117889</v>
      </c>
      <c r="E57" s="1">
        <f t="shared" si="2"/>
        <v>72859.823967117889</v>
      </c>
      <c r="F57" s="1">
        <f t="shared" si="14"/>
        <v>875.80199815914102</v>
      </c>
      <c r="G57" s="1">
        <f t="shared" si="4"/>
        <v>875.80199815914102</v>
      </c>
      <c r="H57" s="1">
        <f t="shared" si="5"/>
        <v>875.80199815914102</v>
      </c>
      <c r="I57" s="1">
        <f t="shared" si="9"/>
        <v>1260.8793119317766</v>
      </c>
      <c r="J57" s="1">
        <f t="shared" si="10"/>
        <v>1260.8793119317766</v>
      </c>
      <c r="K57" s="1">
        <f t="shared" si="11"/>
        <v>201.74068990908427</v>
      </c>
      <c r="L57" s="1">
        <f t="shared" si="12"/>
        <v>201.74068990908427</v>
      </c>
      <c r="M57" s="1">
        <f t="shared" si="15"/>
        <v>2338.4220000000018</v>
      </c>
      <c r="N57" s="1">
        <f t="shared" si="7"/>
        <v>2338.4220000000018</v>
      </c>
      <c r="S57"/>
    </row>
    <row r="58" spans="1:19" x14ac:dyDescent="0.25">
      <c r="A58">
        <f t="shared" si="13"/>
        <v>48</v>
      </c>
      <c r="B58" s="7">
        <f t="shared" si="1"/>
        <v>71966.649559036261</v>
      </c>
      <c r="C58" s="2">
        <v>48</v>
      </c>
      <c r="D58" s="1">
        <f t="shared" si="8"/>
        <v>71966.649559036261</v>
      </c>
      <c r="E58" s="1">
        <f t="shared" si="2"/>
        <v>71966.649559036261</v>
      </c>
      <c r="F58" s="1">
        <f t="shared" si="14"/>
        <v>893.17440808162496</v>
      </c>
      <c r="G58" s="1">
        <f t="shared" si="4"/>
        <v>893.17440808162496</v>
      </c>
      <c r="H58" s="1">
        <f t="shared" si="5"/>
        <v>893.17440808162496</v>
      </c>
      <c r="I58" s="1">
        <f t="shared" si="9"/>
        <v>1245.9030964813594</v>
      </c>
      <c r="J58" s="1">
        <f t="shared" si="10"/>
        <v>1245.9030964813594</v>
      </c>
      <c r="K58" s="1">
        <f>IFERROR(IF(L58&gt;=0,I58*16%,""),"")</f>
        <v>199.34449543701751</v>
      </c>
      <c r="L58" s="1">
        <f t="shared" si="12"/>
        <v>199.34449543701751</v>
      </c>
      <c r="M58" s="1">
        <f t="shared" si="15"/>
        <v>2338.4220000000018</v>
      </c>
      <c r="N58" s="1">
        <f t="shared" si="7"/>
        <v>2338.4220000000018</v>
      </c>
      <c r="S58"/>
    </row>
    <row r="59" spans="1:19" x14ac:dyDescent="0.25">
      <c r="A59">
        <f t="shared" si="13"/>
        <v>49</v>
      </c>
      <c r="B59" s="7">
        <f t="shared" si="1"/>
        <v>71055.758141879429</v>
      </c>
      <c r="C59" s="2">
        <v>49</v>
      </c>
      <c r="D59" s="1">
        <f t="shared" si="8"/>
        <v>71055.758141879429</v>
      </c>
      <c r="E59" s="1">
        <f t="shared" si="2"/>
        <v>71055.758141879429</v>
      </c>
      <c r="F59" s="1">
        <f t="shared" si="14"/>
        <v>910.89141715682763</v>
      </c>
      <c r="G59" s="1">
        <f t="shared" si="4"/>
        <v>910.89141715682763</v>
      </c>
      <c r="H59" s="1">
        <f t="shared" si="5"/>
        <v>910.89141715682763</v>
      </c>
      <c r="I59" s="1">
        <f t="shared" si="9"/>
        <v>1230.6298127958398</v>
      </c>
      <c r="J59" s="1">
        <f t="shared" si="10"/>
        <v>1230.6298127958398</v>
      </c>
      <c r="K59" s="1">
        <f t="shared" si="11"/>
        <v>196.90077004733439</v>
      </c>
      <c r="L59" s="1">
        <f t="shared" si="12"/>
        <v>196.90077004733439</v>
      </c>
      <c r="M59" s="1">
        <f t="shared" si="15"/>
        <v>2338.4220000000018</v>
      </c>
      <c r="N59" s="1">
        <f t="shared" si="7"/>
        <v>2338.4220000000018</v>
      </c>
      <c r="S59"/>
    </row>
    <row r="60" spans="1:19" x14ac:dyDescent="0.25">
      <c r="A60">
        <f t="shared" si="13"/>
        <v>50</v>
      </c>
      <c r="B60" s="7">
        <f t="shared" si="1"/>
        <v>70126.798281025302</v>
      </c>
      <c r="C60" s="2">
        <v>50</v>
      </c>
      <c r="D60" s="1">
        <f t="shared" si="8"/>
        <v>70126.798281025302</v>
      </c>
      <c r="E60" s="1">
        <f t="shared" si="2"/>
        <v>70126.798281025302</v>
      </c>
      <c r="F60" s="1">
        <f t="shared" si="14"/>
        <v>928.95986085412721</v>
      </c>
      <c r="G60" s="1">
        <f t="shared" si="4"/>
        <v>928.95986085412721</v>
      </c>
      <c r="H60" s="1">
        <f t="shared" si="5"/>
        <v>928.95986085412721</v>
      </c>
      <c r="I60" s="1">
        <f t="shared" si="9"/>
        <v>1215.0535682292023</v>
      </c>
      <c r="J60" s="1">
        <f t="shared" si="10"/>
        <v>1215.0535682292023</v>
      </c>
      <c r="K60" s="1">
        <f t="shared" si="11"/>
        <v>194.40857091667237</v>
      </c>
      <c r="L60" s="1">
        <f t="shared" si="12"/>
        <v>194.40857091667237</v>
      </c>
      <c r="M60" s="1">
        <f t="shared" si="15"/>
        <v>2338.4220000000018</v>
      </c>
      <c r="N60" s="1">
        <f t="shared" si="7"/>
        <v>2338.4220000000018</v>
      </c>
      <c r="S60"/>
    </row>
    <row r="61" spans="1:19" x14ac:dyDescent="0.25">
      <c r="A61">
        <f t="shared" si="13"/>
        <v>51</v>
      </c>
      <c r="B61" s="7">
        <f t="shared" si="1"/>
        <v>69179.411570794022</v>
      </c>
      <c r="C61" s="2">
        <v>51</v>
      </c>
      <c r="D61" s="1">
        <f t="shared" si="8"/>
        <v>69179.411570794022</v>
      </c>
      <c r="E61" s="1">
        <f t="shared" si="2"/>
        <v>69179.411570794022</v>
      </c>
      <c r="F61" s="1">
        <f t="shared" si="14"/>
        <v>947.38671023128438</v>
      </c>
      <c r="G61" s="1">
        <f t="shared" si="4"/>
        <v>947.38671023128438</v>
      </c>
      <c r="H61" s="1">
        <f t="shared" si="5"/>
        <v>947.38671023128438</v>
      </c>
      <c r="I61" s="1">
        <f t="shared" si="9"/>
        <v>1199.1683532488944</v>
      </c>
      <c r="J61" s="1">
        <f t="shared" si="10"/>
        <v>1199.1683532488944</v>
      </c>
      <c r="K61" s="1">
        <f t="shared" si="11"/>
        <v>191.8669365198231</v>
      </c>
      <c r="L61" s="1">
        <f t="shared" si="12"/>
        <v>191.8669365198231</v>
      </c>
      <c r="M61" s="1">
        <f t="shared" si="15"/>
        <v>2338.4220000000018</v>
      </c>
      <c r="N61" s="1">
        <f t="shared" si="7"/>
        <v>2338.4220000000018</v>
      </c>
      <c r="S61"/>
    </row>
    <row r="62" spans="1:19" x14ac:dyDescent="0.25">
      <c r="A62">
        <f t="shared" si="13"/>
        <v>52</v>
      </c>
      <c r="B62" s="7">
        <f t="shared" si="1"/>
        <v>68213.232496170051</v>
      </c>
      <c r="C62" s="2">
        <v>52</v>
      </c>
      <c r="D62" s="1">
        <f t="shared" si="8"/>
        <v>68213.232496170051</v>
      </c>
      <c r="E62" s="1">
        <f t="shared" si="2"/>
        <v>68213.232496170051</v>
      </c>
      <c r="F62" s="1">
        <f t="shared" si="14"/>
        <v>966.17907462397307</v>
      </c>
      <c r="G62" s="1">
        <f t="shared" si="4"/>
        <v>966.17907462397307</v>
      </c>
      <c r="H62" s="1">
        <f t="shared" si="5"/>
        <v>966.17907462397307</v>
      </c>
      <c r="I62" s="1">
        <f t="shared" si="9"/>
        <v>1182.9680391172662</v>
      </c>
      <c r="J62" s="1">
        <f t="shared" si="10"/>
        <v>1182.9680391172662</v>
      </c>
      <c r="K62" s="1">
        <f t="shared" si="11"/>
        <v>189.27488625876259</v>
      </c>
      <c r="L62" s="1">
        <f t="shared" si="12"/>
        <v>189.27488625876259</v>
      </c>
      <c r="M62" s="1">
        <f t="shared" si="15"/>
        <v>2338.4220000000018</v>
      </c>
      <c r="N62" s="1">
        <f t="shared" si="7"/>
        <v>2338.4220000000018</v>
      </c>
      <c r="S62"/>
    </row>
    <row r="63" spans="1:19" x14ac:dyDescent="0.25">
      <c r="A63">
        <f t="shared" si="13"/>
        <v>53</v>
      </c>
      <c r="B63" s="7">
        <f t="shared" si="1"/>
        <v>67227.88829178139</v>
      </c>
      <c r="C63" s="2">
        <v>53</v>
      </c>
      <c r="D63" s="1">
        <f t="shared" si="8"/>
        <v>67227.88829178139</v>
      </c>
      <c r="E63" s="1">
        <f t="shared" si="2"/>
        <v>67227.88829178139</v>
      </c>
      <c r="F63" s="1">
        <f t="shared" si="14"/>
        <v>985.34420438866221</v>
      </c>
      <c r="G63" s="1">
        <f t="shared" si="4"/>
        <v>985.34420438866221</v>
      </c>
      <c r="H63" s="1">
        <f t="shared" si="5"/>
        <v>985.34420438866221</v>
      </c>
      <c r="I63" s="1">
        <f t="shared" si="9"/>
        <v>1166.4463755270169</v>
      </c>
      <c r="J63" s="1">
        <f t="shared" si="10"/>
        <v>1166.4463755270169</v>
      </c>
      <c r="K63" s="1">
        <f t="shared" si="11"/>
        <v>186.63142008432271</v>
      </c>
      <c r="L63" s="1">
        <f t="shared" si="12"/>
        <v>186.63142008432271</v>
      </c>
      <c r="M63" s="1">
        <f t="shared" si="15"/>
        <v>2338.4220000000018</v>
      </c>
      <c r="N63" s="1">
        <f t="shared" si="7"/>
        <v>2338.4220000000018</v>
      </c>
      <c r="S63"/>
    </row>
    <row r="64" spans="1:19" x14ac:dyDescent="0.25">
      <c r="A64">
        <f t="shared" si="13"/>
        <v>54</v>
      </c>
      <c r="B64" s="7">
        <f t="shared" si="1"/>
        <v>66222.998798081491</v>
      </c>
      <c r="C64" s="2">
        <v>54</v>
      </c>
      <c r="D64" s="1">
        <f t="shared" si="8"/>
        <v>66222.998798081491</v>
      </c>
      <c r="E64" s="1">
        <f t="shared" si="2"/>
        <v>66222.998798081491</v>
      </c>
      <c r="F64" s="1">
        <f t="shared" si="14"/>
        <v>1004.8894936999035</v>
      </c>
      <c r="G64" s="1">
        <f t="shared" si="4"/>
        <v>1004.8894936999035</v>
      </c>
      <c r="H64" s="1">
        <f t="shared" si="5"/>
        <v>1004.8894936999035</v>
      </c>
      <c r="I64" s="1">
        <f t="shared" si="9"/>
        <v>1149.5969881897399</v>
      </c>
      <c r="J64" s="1">
        <f t="shared" si="10"/>
        <v>1149.5969881897399</v>
      </c>
      <c r="K64" s="1">
        <f t="shared" si="11"/>
        <v>183.9355181103584</v>
      </c>
      <c r="L64" s="1">
        <f t="shared" si="12"/>
        <v>183.9355181103584</v>
      </c>
      <c r="M64" s="1">
        <f t="shared" si="15"/>
        <v>2338.4220000000018</v>
      </c>
      <c r="N64" s="1">
        <f t="shared" si="7"/>
        <v>2338.4220000000018</v>
      </c>
      <c r="S64"/>
    </row>
    <row r="65" spans="1:19" x14ac:dyDescent="0.25">
      <c r="A65">
        <f t="shared" si="13"/>
        <v>55</v>
      </c>
      <c r="B65" s="7">
        <f t="shared" si="1"/>
        <v>65198.176314678385</v>
      </c>
      <c r="C65" s="2">
        <v>55</v>
      </c>
      <c r="D65" s="1">
        <f t="shared" si="8"/>
        <v>65198.176314678385</v>
      </c>
      <c r="E65" s="1">
        <f t="shared" si="2"/>
        <v>65198.176314678385</v>
      </c>
      <c r="F65" s="1">
        <f t="shared" si="14"/>
        <v>1024.822483403108</v>
      </c>
      <c r="G65" s="1">
        <f t="shared" si="4"/>
        <v>1024.822483403108</v>
      </c>
      <c r="H65" s="1">
        <f t="shared" si="5"/>
        <v>1024.822483403108</v>
      </c>
      <c r="I65" s="1">
        <f t="shared" si="9"/>
        <v>1132.4133763766326</v>
      </c>
      <c r="J65" s="1">
        <f t="shared" si="10"/>
        <v>1132.4133763766326</v>
      </c>
      <c r="K65" s="1">
        <f t="shared" si="11"/>
        <v>181.18614022026122</v>
      </c>
      <c r="L65" s="1">
        <f t="shared" si="12"/>
        <v>181.18614022026122</v>
      </c>
      <c r="M65" s="1">
        <f t="shared" si="15"/>
        <v>2338.4220000000018</v>
      </c>
      <c r="N65" s="1">
        <f t="shared" si="7"/>
        <v>2338.4220000000018</v>
      </c>
      <c r="S65"/>
    </row>
    <row r="66" spans="1:19" x14ac:dyDescent="0.25">
      <c r="A66">
        <f t="shared" si="13"/>
        <v>56</v>
      </c>
      <c r="B66" s="7">
        <f t="shared" si="1"/>
        <v>64153.025450754474</v>
      </c>
      <c r="C66" s="2">
        <v>56</v>
      </c>
      <c r="D66" s="1">
        <f t="shared" si="8"/>
        <v>64153.025450754474</v>
      </c>
      <c r="E66" s="1">
        <f t="shared" si="2"/>
        <v>64153.025450754474</v>
      </c>
      <c r="F66" s="1">
        <f t="shared" si="14"/>
        <v>1045.1508639239091</v>
      </c>
      <c r="G66" s="1">
        <f t="shared" si="4"/>
        <v>1045.1508639239091</v>
      </c>
      <c r="H66" s="1">
        <f t="shared" si="5"/>
        <v>1045.1508639239091</v>
      </c>
      <c r="I66" s="1">
        <f t="shared" si="9"/>
        <v>1114.8889104104248</v>
      </c>
      <c r="J66" s="1">
        <f t="shared" si="10"/>
        <v>1114.8889104104248</v>
      </c>
      <c r="K66" s="1">
        <f t="shared" si="11"/>
        <v>178.38222566566799</v>
      </c>
      <c r="L66" s="1">
        <f t="shared" si="12"/>
        <v>178.38222566566799</v>
      </c>
      <c r="M66" s="1">
        <f t="shared" si="15"/>
        <v>2338.4220000000018</v>
      </c>
      <c r="N66" s="1">
        <f t="shared" si="7"/>
        <v>2338.4220000000018</v>
      </c>
      <c r="S66"/>
    </row>
    <row r="67" spans="1:19" x14ac:dyDescent="0.25">
      <c r="A67">
        <f t="shared" si="13"/>
        <v>57</v>
      </c>
      <c r="B67" s="7">
        <f t="shared" si="1"/>
        <v>63087.142972519236</v>
      </c>
      <c r="C67" s="2">
        <v>57</v>
      </c>
      <c r="D67" s="1">
        <f t="shared" si="8"/>
        <v>63087.142972519236</v>
      </c>
      <c r="E67" s="1">
        <f t="shared" si="2"/>
        <v>63087.142972519236</v>
      </c>
      <c r="F67" s="1">
        <f t="shared" si="14"/>
        <v>1065.8824782352358</v>
      </c>
      <c r="G67" s="1">
        <f t="shared" si="4"/>
        <v>1065.8824782352358</v>
      </c>
      <c r="H67" s="1">
        <f t="shared" si="5"/>
        <v>1065.8824782352358</v>
      </c>
      <c r="I67" s="1">
        <f t="shared" si="9"/>
        <v>1097.016829107557</v>
      </c>
      <c r="J67" s="1">
        <f t="shared" si="10"/>
        <v>1097.016829107557</v>
      </c>
      <c r="K67" s="1">
        <f t="shared" si="11"/>
        <v>175.52269265720912</v>
      </c>
      <c r="L67" s="1">
        <f t="shared" si="12"/>
        <v>175.52269265720912</v>
      </c>
      <c r="M67" s="1">
        <f t="shared" si="15"/>
        <v>2338.4220000000018</v>
      </c>
      <c r="N67" s="1">
        <f t="shared" si="7"/>
        <v>2338.4220000000018</v>
      </c>
      <c r="S67"/>
    </row>
    <row r="68" spans="1:19" x14ac:dyDescent="0.25">
      <c r="A68">
        <f t="shared" si="13"/>
        <v>58</v>
      </c>
      <c r="B68" s="7">
        <f t="shared" si="1"/>
        <v>62000.117647635991</v>
      </c>
      <c r="C68" s="2">
        <v>58</v>
      </c>
      <c r="D68" s="1">
        <f t="shared" si="8"/>
        <v>62000.117647635991</v>
      </c>
      <c r="E68" s="1">
        <f t="shared" si="2"/>
        <v>62000.117647635991</v>
      </c>
      <c r="F68" s="1">
        <f t="shared" si="14"/>
        <v>1087.0253248832416</v>
      </c>
      <c r="G68" s="1">
        <f t="shared" si="4"/>
        <v>1087.0253248832416</v>
      </c>
      <c r="H68" s="1">
        <f t="shared" si="5"/>
        <v>1087.0253248832416</v>
      </c>
      <c r="I68" s="1">
        <f t="shared" si="9"/>
        <v>1078.7902371696209</v>
      </c>
      <c r="J68" s="1">
        <f t="shared" si="10"/>
        <v>1078.7902371696209</v>
      </c>
      <c r="K68" s="1">
        <f t="shared" si="11"/>
        <v>172.60643794713934</v>
      </c>
      <c r="L68" s="1">
        <f t="shared" si="12"/>
        <v>172.60643794713934</v>
      </c>
      <c r="M68" s="1">
        <f t="shared" si="15"/>
        <v>2338.4220000000018</v>
      </c>
      <c r="N68" s="1">
        <f t="shared" si="7"/>
        <v>2338.4220000000018</v>
      </c>
      <c r="S68"/>
    </row>
    <row r="69" spans="1:19" x14ac:dyDescent="0.25">
      <c r="A69">
        <f t="shared" si="13"/>
        <v>59</v>
      </c>
      <c r="B69" s="7">
        <f t="shared" si="1"/>
        <v>60891.530086562736</v>
      </c>
      <c r="C69" s="2">
        <v>59</v>
      </c>
      <c r="D69" s="1">
        <f t="shared" si="8"/>
        <v>60891.530086562736</v>
      </c>
      <c r="E69" s="1">
        <f t="shared" si="2"/>
        <v>60891.530086562736</v>
      </c>
      <c r="F69" s="1">
        <f t="shared" si="14"/>
        <v>1108.5875610732551</v>
      </c>
      <c r="G69" s="1">
        <f t="shared" si="4"/>
        <v>1108.5875610732551</v>
      </c>
      <c r="H69" s="1">
        <f t="shared" si="5"/>
        <v>1108.5875610732551</v>
      </c>
      <c r="I69" s="1">
        <f t="shared" si="9"/>
        <v>1060.2021025230576</v>
      </c>
      <c r="J69" s="1">
        <f t="shared" si="10"/>
        <v>1060.2021025230576</v>
      </c>
      <c r="K69" s="1">
        <f t="shared" si="11"/>
        <v>169.63233640368924</v>
      </c>
      <c r="L69" s="1">
        <f t="shared" si="12"/>
        <v>169.63233640368924</v>
      </c>
      <c r="M69" s="1">
        <f t="shared" si="15"/>
        <v>2338.4220000000018</v>
      </c>
      <c r="N69" s="1">
        <f t="shared" si="7"/>
        <v>2338.4220000000018</v>
      </c>
      <c r="S69"/>
    </row>
    <row r="70" spans="1:19" x14ac:dyDescent="0.25">
      <c r="A70">
        <f t="shared" si="13"/>
        <v>60</v>
      </c>
      <c r="B70" s="7">
        <f t="shared" si="1"/>
        <v>59760.95258074579</v>
      </c>
      <c r="C70" s="2">
        <v>60</v>
      </c>
      <c r="D70" s="1">
        <f t="shared" si="8"/>
        <v>59760.95258074579</v>
      </c>
      <c r="E70" s="1">
        <f t="shared" si="2"/>
        <v>59760.95258074579</v>
      </c>
      <c r="F70" s="1">
        <f t="shared" si="14"/>
        <v>1130.5775058169434</v>
      </c>
      <c r="G70" s="1">
        <f t="shared" si="4"/>
        <v>1130.5775058169434</v>
      </c>
      <c r="H70" s="1">
        <f t="shared" si="5"/>
        <v>1130.5775058169434</v>
      </c>
      <c r="I70" s="1">
        <f t="shared" si="9"/>
        <v>1041.2452536060848</v>
      </c>
      <c r="J70" s="1">
        <f t="shared" si="10"/>
        <v>1041.2452536060848</v>
      </c>
      <c r="K70" s="1">
        <f t="shared" si="11"/>
        <v>166.59924057697359</v>
      </c>
      <c r="L70" s="1">
        <f t="shared" si="12"/>
        <v>166.59924057697359</v>
      </c>
      <c r="M70" s="1">
        <f t="shared" si="15"/>
        <v>2338.4220000000018</v>
      </c>
      <c r="N70" s="1">
        <f t="shared" si="7"/>
        <v>2338.4220000000018</v>
      </c>
      <c r="S70"/>
    </row>
    <row r="71" spans="1:19" x14ac:dyDescent="0.25">
      <c r="A71">
        <f>IF(C71&lt;=$R$9,C71,"")</f>
        <v>61</v>
      </c>
      <c r="B71" s="7">
        <f>D71</f>
        <v>58607.948937603884</v>
      </c>
      <c r="C71" s="2">
        <v>61</v>
      </c>
      <c r="D71" s="1">
        <f t="shared" ref="D71:D106" si="16">IFERROR(IF(E71&gt;=0.1,E70-H71-O71,""),"")</f>
        <v>58607.948937603884</v>
      </c>
      <c r="E71" s="1">
        <f t="shared" ref="E71:E106" si="17">E70-H71-O71</f>
        <v>58607.948937603884</v>
      </c>
      <c r="F71" s="1">
        <f t="shared" ref="F71:F106" si="18">IFERROR(IF(A71&lt;$R$9,IFERROR(IF(H71&gt;=0,N71-J71-L71,""),""),IF(A71=$R$9,D70,"")),"")</f>
        <v>1153.0036431419037</v>
      </c>
      <c r="G71" s="1">
        <f t="shared" ref="G71:G106" si="19">IFERROR(IF(H71&gt;=0,N71-J71-L71,""),"")</f>
        <v>1153.0036431419037</v>
      </c>
      <c r="H71" s="1">
        <f t="shared" ref="H71:H106" si="20">N71-J71-L71</f>
        <v>1153.0036431419037</v>
      </c>
      <c r="I71" s="1">
        <f t="shared" si="9"/>
        <v>1021.9123766018087</v>
      </c>
      <c r="J71" s="1">
        <f t="shared" si="10"/>
        <v>1021.9123766018087</v>
      </c>
      <c r="K71" s="1">
        <f t="shared" ref="K71:K106" si="21">IFERROR(IF(L71&gt;=0,I71*16%,""),"")</f>
        <v>163.50598025628938</v>
      </c>
      <c r="L71" s="1">
        <f t="shared" ref="L71:L106" si="22">J71*16%</f>
        <v>163.50598025628938</v>
      </c>
      <c r="M71" s="1">
        <f t="shared" ref="M71:M106" si="23">IFERROR(IF(A71&lt;$R$9,N71,F71+I71+K71),"")</f>
        <v>2338.4220000000018</v>
      </c>
      <c r="N71" s="1">
        <f t="shared" si="7"/>
        <v>2338.4220000000018</v>
      </c>
    </row>
    <row r="72" spans="1:19" x14ac:dyDescent="0.25">
      <c r="A72">
        <f t="shared" ref="A72:A106" si="24">IF(C72&lt;=$R$9,C72,"")</f>
        <v>62</v>
      </c>
      <c r="B72" s="7">
        <f t="shared" ref="B72:B106" si="25">D72</f>
        <v>57432.074312238969</v>
      </c>
      <c r="C72" s="2">
        <v>62</v>
      </c>
      <c r="D72" s="1">
        <f t="shared" si="16"/>
        <v>57432.074312238969</v>
      </c>
      <c r="E72" s="1">
        <f t="shared" si="17"/>
        <v>57432.074312238969</v>
      </c>
      <c r="F72" s="1">
        <f t="shared" si="18"/>
        <v>1175.8746253649188</v>
      </c>
      <c r="G72" s="1">
        <f t="shared" si="19"/>
        <v>1175.8746253649188</v>
      </c>
      <c r="H72" s="1">
        <f t="shared" si="20"/>
        <v>1175.8746253649188</v>
      </c>
      <c r="I72" s="1">
        <f t="shared" si="9"/>
        <v>1002.1960126164508</v>
      </c>
      <c r="J72" s="1">
        <f t="shared" si="10"/>
        <v>1002.1960126164508</v>
      </c>
      <c r="K72" s="1">
        <f t="shared" si="21"/>
        <v>160.35136201863213</v>
      </c>
      <c r="L72" s="1">
        <f t="shared" si="22"/>
        <v>160.35136201863213</v>
      </c>
      <c r="M72" s="1">
        <f t="shared" si="23"/>
        <v>2338.4220000000018</v>
      </c>
      <c r="N72" s="1">
        <f t="shared" si="7"/>
        <v>2338.4220000000018</v>
      </c>
    </row>
    <row r="73" spans="1:19" x14ac:dyDescent="0.25">
      <c r="A73">
        <f t="shared" si="24"/>
        <v>63</v>
      </c>
      <c r="B73" s="7">
        <f t="shared" si="25"/>
        <v>56232.875035808829</v>
      </c>
      <c r="C73" s="2">
        <v>63</v>
      </c>
      <c r="D73" s="1">
        <f t="shared" si="16"/>
        <v>56232.875035808829</v>
      </c>
      <c r="E73" s="1">
        <f t="shared" si="17"/>
        <v>56232.875035808829</v>
      </c>
      <c r="F73" s="1">
        <f t="shared" si="18"/>
        <v>1199.1992764301415</v>
      </c>
      <c r="G73" s="1">
        <f t="shared" si="19"/>
        <v>1199.1992764301415</v>
      </c>
      <c r="H73" s="1">
        <f t="shared" si="20"/>
        <v>1199.1992764301415</v>
      </c>
      <c r="I73" s="1">
        <f t="shared" si="9"/>
        <v>982.08855480160378</v>
      </c>
      <c r="J73" s="1">
        <f t="shared" si="10"/>
        <v>982.08855480160378</v>
      </c>
      <c r="K73" s="1">
        <f t="shared" si="21"/>
        <v>157.13416876825661</v>
      </c>
      <c r="L73" s="1">
        <f t="shared" si="22"/>
        <v>157.13416876825661</v>
      </c>
      <c r="M73" s="1">
        <f t="shared" si="23"/>
        <v>2338.4220000000018</v>
      </c>
      <c r="N73" s="1">
        <f t="shared" si="7"/>
        <v>2338.4220000000018</v>
      </c>
    </row>
    <row r="74" spans="1:19" x14ac:dyDescent="0.25">
      <c r="A74">
        <f t="shared" si="24"/>
        <v>64</v>
      </c>
      <c r="B74" s="7">
        <f t="shared" si="25"/>
        <v>55009.888440495335</v>
      </c>
      <c r="C74" s="2">
        <v>64</v>
      </c>
      <c r="D74" s="1">
        <f t="shared" si="16"/>
        <v>55009.888440495335</v>
      </c>
      <c r="E74" s="1">
        <f t="shared" si="17"/>
        <v>55009.888440495335</v>
      </c>
      <c r="F74" s="1">
        <f t="shared" si="18"/>
        <v>1222.9865953134961</v>
      </c>
      <c r="G74" s="1">
        <f t="shared" si="19"/>
        <v>1222.9865953134961</v>
      </c>
      <c r="H74" s="1">
        <f t="shared" si="20"/>
        <v>1222.9865953134961</v>
      </c>
      <c r="I74" s="1">
        <f t="shared" si="9"/>
        <v>961.58224541940149</v>
      </c>
      <c r="J74" s="1">
        <f t="shared" si="10"/>
        <v>961.58224541940149</v>
      </c>
      <c r="K74" s="1">
        <f t="shared" si="21"/>
        <v>153.85315926710425</v>
      </c>
      <c r="L74" s="1">
        <f t="shared" si="22"/>
        <v>153.85315926710425</v>
      </c>
      <c r="M74" s="1">
        <f t="shared" si="23"/>
        <v>2338.4220000000018</v>
      </c>
      <c r="N74" s="1">
        <f t="shared" si="7"/>
        <v>2338.4220000000018</v>
      </c>
    </row>
    <row r="75" spans="1:19" x14ac:dyDescent="0.25">
      <c r="A75">
        <f t="shared" si="24"/>
        <v>65</v>
      </c>
      <c r="B75" s="7">
        <f t="shared" si="25"/>
        <v>53762.642681000725</v>
      </c>
      <c r="C75" s="2">
        <v>65</v>
      </c>
      <c r="D75" s="1">
        <f t="shared" si="16"/>
        <v>53762.642681000725</v>
      </c>
      <c r="E75" s="1">
        <f t="shared" si="17"/>
        <v>53762.642681000725</v>
      </c>
      <c r="F75" s="1">
        <f t="shared" si="18"/>
        <v>1247.2457594946088</v>
      </c>
      <c r="G75" s="1">
        <f t="shared" si="19"/>
        <v>1247.2457594946088</v>
      </c>
      <c r="H75" s="1">
        <f t="shared" si="20"/>
        <v>1247.2457594946088</v>
      </c>
      <c r="I75" s="1">
        <f t="shared" si="9"/>
        <v>940.66917284947681</v>
      </c>
      <c r="J75" s="1">
        <f t="shared" si="10"/>
        <v>940.66917284947681</v>
      </c>
      <c r="K75" s="1">
        <f t="shared" si="21"/>
        <v>150.5070676559163</v>
      </c>
      <c r="L75" s="1">
        <f t="shared" si="22"/>
        <v>150.5070676559163</v>
      </c>
      <c r="M75" s="1">
        <f t="shared" si="23"/>
        <v>2338.4220000000018</v>
      </c>
      <c r="N75" s="1">
        <f t="shared" ref="N75:N130" si="26">$D$5</f>
        <v>2338.4220000000018</v>
      </c>
    </row>
    <row r="76" spans="1:19" x14ac:dyDescent="0.25">
      <c r="A76">
        <f t="shared" si="24"/>
        <v>66</v>
      </c>
      <c r="B76" s="7">
        <f t="shared" si="25"/>
        <v>52490.656552503118</v>
      </c>
      <c r="C76" s="2">
        <v>66</v>
      </c>
      <c r="D76" s="1">
        <f t="shared" si="16"/>
        <v>52490.656552503118</v>
      </c>
      <c r="E76" s="1">
        <f t="shared" si="17"/>
        <v>52490.656552503118</v>
      </c>
      <c r="F76" s="1">
        <f t="shared" si="18"/>
        <v>1271.9861284976068</v>
      </c>
      <c r="G76" s="1">
        <f t="shared" si="19"/>
        <v>1271.9861284976068</v>
      </c>
      <c r="H76" s="1">
        <f t="shared" si="20"/>
        <v>1271.9861284976068</v>
      </c>
      <c r="I76" s="1">
        <f t="shared" ref="I76:I106" si="27">IFERROR(IF(J76&gt;=0,D75*$K$5/2,""),"")</f>
        <v>919.34126853654732</v>
      </c>
      <c r="J76" s="1">
        <f t="shared" ref="J76:J106" si="28">D75*$K$5/2</f>
        <v>919.34126853654732</v>
      </c>
      <c r="K76" s="1">
        <f t="shared" si="21"/>
        <v>147.09460296584757</v>
      </c>
      <c r="L76" s="1">
        <f t="shared" si="22"/>
        <v>147.09460296584757</v>
      </c>
      <c r="M76" s="1">
        <f t="shared" si="23"/>
        <v>2338.4220000000018</v>
      </c>
      <c r="N76" s="1">
        <f t="shared" si="26"/>
        <v>2338.4220000000018</v>
      </c>
    </row>
    <row r="77" spans="1:19" x14ac:dyDescent="0.25">
      <c r="A77">
        <f t="shared" si="24"/>
        <v>67</v>
      </c>
      <c r="B77" s="7">
        <f t="shared" si="25"/>
        <v>51193.43930500096</v>
      </c>
      <c r="C77" s="2">
        <v>67</v>
      </c>
      <c r="D77" s="1">
        <f t="shared" si="16"/>
        <v>51193.43930500096</v>
      </c>
      <c r="E77" s="1">
        <f t="shared" si="17"/>
        <v>51193.43930500096</v>
      </c>
      <c r="F77" s="1">
        <f t="shared" si="18"/>
        <v>1297.2172475021546</v>
      </c>
      <c r="G77" s="1">
        <f t="shared" si="19"/>
        <v>1297.2172475021546</v>
      </c>
      <c r="H77" s="1">
        <f t="shared" si="20"/>
        <v>1297.2172475021546</v>
      </c>
      <c r="I77" s="1">
        <f t="shared" si="27"/>
        <v>897.59030387745452</v>
      </c>
      <c r="J77" s="1">
        <f t="shared" si="28"/>
        <v>897.59030387745452</v>
      </c>
      <c r="K77" s="1">
        <f t="shared" si="21"/>
        <v>143.61444862039272</v>
      </c>
      <c r="L77" s="1">
        <f t="shared" si="22"/>
        <v>143.61444862039272</v>
      </c>
      <c r="M77" s="1">
        <f t="shared" si="23"/>
        <v>2338.4220000000018</v>
      </c>
      <c r="N77" s="1">
        <f t="shared" si="26"/>
        <v>2338.4220000000018</v>
      </c>
    </row>
    <row r="78" spans="1:19" x14ac:dyDescent="0.25">
      <c r="A78">
        <f t="shared" si="24"/>
        <v>68</v>
      </c>
      <c r="B78" s="7">
        <f t="shared" si="25"/>
        <v>49870.490453974846</v>
      </c>
      <c r="C78" s="2">
        <v>68</v>
      </c>
      <c r="D78" s="1">
        <f t="shared" si="16"/>
        <v>49870.490453974846</v>
      </c>
      <c r="E78" s="1">
        <f t="shared" si="17"/>
        <v>49870.490453974846</v>
      </c>
      <c r="F78" s="1">
        <f t="shared" si="18"/>
        <v>1322.9488510261156</v>
      </c>
      <c r="G78" s="1">
        <f t="shared" si="19"/>
        <v>1322.9488510261156</v>
      </c>
      <c r="H78" s="1">
        <f t="shared" si="20"/>
        <v>1322.9488510261156</v>
      </c>
      <c r="I78" s="1">
        <f t="shared" si="27"/>
        <v>875.40788704645354</v>
      </c>
      <c r="J78" s="1">
        <f t="shared" si="28"/>
        <v>875.40788704645354</v>
      </c>
      <c r="K78" s="1">
        <f t="shared" si="21"/>
        <v>140.06526192743257</v>
      </c>
      <c r="L78" s="1">
        <f t="shared" si="22"/>
        <v>140.06526192743257</v>
      </c>
      <c r="M78" s="1">
        <f t="shared" si="23"/>
        <v>2338.4220000000018</v>
      </c>
      <c r="N78" s="1">
        <f t="shared" si="26"/>
        <v>2338.4220000000018</v>
      </c>
    </row>
    <row r="79" spans="1:19" x14ac:dyDescent="0.25">
      <c r="A79">
        <f t="shared" si="24"/>
        <v>69</v>
      </c>
      <c r="B79" s="7">
        <f t="shared" si="25"/>
        <v>48521.299587293579</v>
      </c>
      <c r="C79" s="2">
        <v>69</v>
      </c>
      <c r="D79" s="1">
        <f t="shared" si="16"/>
        <v>48521.299587293579</v>
      </c>
      <c r="E79" s="1">
        <f t="shared" si="17"/>
        <v>48521.299587293579</v>
      </c>
      <c r="F79" s="1">
        <f t="shared" si="18"/>
        <v>1349.1908666812669</v>
      </c>
      <c r="G79" s="1">
        <f t="shared" si="19"/>
        <v>1349.1908666812669</v>
      </c>
      <c r="H79" s="1">
        <f t="shared" si="20"/>
        <v>1349.1908666812669</v>
      </c>
      <c r="I79" s="1">
        <f t="shared" si="27"/>
        <v>852.78545975753002</v>
      </c>
      <c r="J79" s="1">
        <f t="shared" si="28"/>
        <v>852.78545975753002</v>
      </c>
      <c r="K79" s="1">
        <f t="shared" si="21"/>
        <v>136.44567356120481</v>
      </c>
      <c r="L79" s="1">
        <f t="shared" si="22"/>
        <v>136.44567356120481</v>
      </c>
      <c r="M79" s="1">
        <f t="shared" si="23"/>
        <v>2338.4220000000018</v>
      </c>
      <c r="N79" s="1">
        <f t="shared" si="26"/>
        <v>2338.4220000000018</v>
      </c>
    </row>
    <row r="80" spans="1:19" x14ac:dyDescent="0.25">
      <c r="A80">
        <f t="shared" si="24"/>
        <v>70</v>
      </c>
      <c r="B80" s="7">
        <f t="shared" si="25"/>
        <v>47145.346168290067</v>
      </c>
      <c r="C80" s="2">
        <v>70</v>
      </c>
      <c r="D80" s="1">
        <f t="shared" si="16"/>
        <v>47145.346168290067</v>
      </c>
      <c r="E80" s="1">
        <f t="shared" si="17"/>
        <v>47145.346168290067</v>
      </c>
      <c r="F80" s="1">
        <f t="shared" si="18"/>
        <v>1375.9534190035097</v>
      </c>
      <c r="G80" s="1">
        <f t="shared" si="19"/>
        <v>1375.9534190035097</v>
      </c>
      <c r="H80" s="1">
        <f t="shared" si="20"/>
        <v>1375.9534190035097</v>
      </c>
      <c r="I80" s="1">
        <f t="shared" si="27"/>
        <v>829.71429396249334</v>
      </c>
      <c r="J80" s="1">
        <f t="shared" si="28"/>
        <v>829.71429396249334</v>
      </c>
      <c r="K80" s="1">
        <f t="shared" si="21"/>
        <v>132.75428703399893</v>
      </c>
      <c r="L80" s="1">
        <f t="shared" si="22"/>
        <v>132.75428703399893</v>
      </c>
      <c r="M80" s="1">
        <f t="shared" si="23"/>
        <v>2338.4220000000018</v>
      </c>
      <c r="N80" s="1">
        <f t="shared" si="26"/>
        <v>2338.4220000000018</v>
      </c>
    </row>
    <row r="81" spans="1:14" x14ac:dyDescent="0.25">
      <c r="A81">
        <f t="shared" si="24"/>
        <v>71</v>
      </c>
      <c r="B81" s="7">
        <f t="shared" si="25"/>
        <v>45742.099334931008</v>
      </c>
      <c r="C81" s="2">
        <v>71</v>
      </c>
      <c r="D81" s="1">
        <f t="shared" si="16"/>
        <v>45742.099334931008</v>
      </c>
      <c r="E81" s="1">
        <f t="shared" si="17"/>
        <v>45742.099334931008</v>
      </c>
      <c r="F81" s="1">
        <f t="shared" si="18"/>
        <v>1403.2468333590557</v>
      </c>
      <c r="G81" s="1">
        <f t="shared" si="19"/>
        <v>1403.2468333590557</v>
      </c>
      <c r="H81" s="1">
        <f t="shared" si="20"/>
        <v>1403.2468333590557</v>
      </c>
      <c r="I81" s="1">
        <f t="shared" si="27"/>
        <v>806.18548848357443</v>
      </c>
      <c r="J81" s="1">
        <f t="shared" si="28"/>
        <v>806.18548848357443</v>
      </c>
      <c r="K81" s="1">
        <f t="shared" si="21"/>
        <v>128.98967815737191</v>
      </c>
      <c r="L81" s="1">
        <f t="shared" si="22"/>
        <v>128.98967815737191</v>
      </c>
      <c r="M81" s="1">
        <f t="shared" si="23"/>
        <v>2338.4220000000018</v>
      </c>
      <c r="N81" s="1">
        <f t="shared" si="26"/>
        <v>2338.4220000000018</v>
      </c>
    </row>
    <row r="82" spans="1:14" x14ac:dyDescent="0.25">
      <c r="A82">
        <f t="shared" si="24"/>
        <v>72</v>
      </c>
      <c r="B82" s="7">
        <f t="shared" si="25"/>
        <v>44311.017695002913</v>
      </c>
      <c r="C82" s="2">
        <v>72</v>
      </c>
      <c r="D82" s="1">
        <f t="shared" si="16"/>
        <v>44311.017695002913</v>
      </c>
      <c r="E82" s="1">
        <f t="shared" si="17"/>
        <v>44311.017695002913</v>
      </c>
      <c r="F82" s="1">
        <f t="shared" si="18"/>
        <v>1431.0816399280989</v>
      </c>
      <c r="G82" s="1">
        <f t="shared" si="19"/>
        <v>1431.0816399280989</v>
      </c>
      <c r="H82" s="1">
        <f t="shared" si="20"/>
        <v>1431.0816399280989</v>
      </c>
      <c r="I82" s="1">
        <f t="shared" si="27"/>
        <v>782.18996557922685</v>
      </c>
      <c r="J82" s="1">
        <f t="shared" si="28"/>
        <v>782.18996557922685</v>
      </c>
      <c r="K82" s="1">
        <f t="shared" si="21"/>
        <v>125.1503944926763</v>
      </c>
      <c r="L82" s="1">
        <f t="shared" si="22"/>
        <v>125.1503944926763</v>
      </c>
      <c r="M82" s="1">
        <f t="shared" si="23"/>
        <v>2338.4220000000018</v>
      </c>
      <c r="N82" s="1">
        <f t="shared" si="26"/>
        <v>2338.4220000000018</v>
      </c>
    </row>
    <row r="83" spans="1:14" x14ac:dyDescent="0.25">
      <c r="A83">
        <f t="shared" si="24"/>
        <v>73</v>
      </c>
      <c r="B83" s="7">
        <f t="shared" si="25"/>
        <v>42851.549117235409</v>
      </c>
      <c r="C83" s="2">
        <v>73</v>
      </c>
      <c r="D83" s="1">
        <f t="shared" si="16"/>
        <v>42851.549117235409</v>
      </c>
      <c r="E83" s="1">
        <f t="shared" si="17"/>
        <v>42851.549117235409</v>
      </c>
      <c r="F83" s="1">
        <f t="shared" si="18"/>
        <v>1459.4685777675054</v>
      </c>
      <c r="G83" s="1">
        <f t="shared" si="19"/>
        <v>1459.4685777675054</v>
      </c>
      <c r="H83" s="1">
        <f t="shared" si="20"/>
        <v>1459.4685777675054</v>
      </c>
      <c r="I83" s="1">
        <f t="shared" si="27"/>
        <v>757.71846744180732</v>
      </c>
      <c r="J83" s="1">
        <f t="shared" si="28"/>
        <v>757.71846744180732</v>
      </c>
      <c r="K83" s="1">
        <f t="shared" si="21"/>
        <v>121.23495479068917</v>
      </c>
      <c r="L83" s="1">
        <f t="shared" si="22"/>
        <v>121.23495479068917</v>
      </c>
      <c r="M83" s="1">
        <f t="shared" si="23"/>
        <v>2338.4220000000018</v>
      </c>
      <c r="N83" s="1">
        <f t="shared" si="26"/>
        <v>2338.4220000000018</v>
      </c>
    </row>
    <row r="84" spans="1:14" x14ac:dyDescent="0.25">
      <c r="A84">
        <f t="shared" si="24"/>
        <v>74</v>
      </c>
      <c r="B84" s="7">
        <f t="shared" si="25"/>
        <v>41363.130518281316</v>
      </c>
      <c r="C84" s="2">
        <v>74</v>
      </c>
      <c r="D84" s="1">
        <f t="shared" si="16"/>
        <v>41363.130518281316</v>
      </c>
      <c r="E84" s="1">
        <f t="shared" si="17"/>
        <v>41363.130518281316</v>
      </c>
      <c r="F84" s="1">
        <f t="shared" si="18"/>
        <v>1488.4185989540917</v>
      </c>
      <c r="G84" s="1">
        <f t="shared" si="19"/>
        <v>1488.4185989540917</v>
      </c>
      <c r="H84" s="1">
        <f t="shared" si="20"/>
        <v>1488.4185989540917</v>
      </c>
      <c r="I84" s="1">
        <f t="shared" si="27"/>
        <v>732.76155262578459</v>
      </c>
      <c r="J84" s="1">
        <f t="shared" si="28"/>
        <v>732.76155262578459</v>
      </c>
      <c r="K84" s="1">
        <f t="shared" si="21"/>
        <v>117.24184842012554</v>
      </c>
      <c r="L84" s="1">
        <f t="shared" si="22"/>
        <v>117.24184842012554</v>
      </c>
      <c r="M84" s="1">
        <f t="shared" si="23"/>
        <v>2338.4220000000018</v>
      </c>
      <c r="N84" s="1">
        <f t="shared" si="26"/>
        <v>2338.4220000000018</v>
      </c>
    </row>
    <row r="85" spans="1:14" x14ac:dyDescent="0.25">
      <c r="A85">
        <f t="shared" si="24"/>
        <v>75</v>
      </c>
      <c r="B85" s="7">
        <f t="shared" si="25"/>
        <v>39845.187645471226</v>
      </c>
      <c r="C85" s="2">
        <v>75</v>
      </c>
      <c r="D85" s="1">
        <f t="shared" si="16"/>
        <v>39845.187645471226</v>
      </c>
      <c r="E85" s="1">
        <f t="shared" si="17"/>
        <v>39845.187645471226</v>
      </c>
      <c r="F85" s="1">
        <f t="shared" si="18"/>
        <v>1517.9428728100888</v>
      </c>
      <c r="G85" s="1">
        <f t="shared" si="19"/>
        <v>1517.9428728100888</v>
      </c>
      <c r="H85" s="1">
        <f t="shared" si="20"/>
        <v>1517.9428728100888</v>
      </c>
      <c r="I85" s="1">
        <f t="shared" si="27"/>
        <v>707.30959240509742</v>
      </c>
      <c r="J85" s="1">
        <f t="shared" si="28"/>
        <v>707.30959240509742</v>
      </c>
      <c r="K85" s="1">
        <f t="shared" si="21"/>
        <v>113.1695347848156</v>
      </c>
      <c r="L85" s="1">
        <f t="shared" si="22"/>
        <v>113.1695347848156</v>
      </c>
      <c r="M85" s="1">
        <f t="shared" si="23"/>
        <v>2338.4220000000018</v>
      </c>
      <c r="N85" s="1">
        <f t="shared" si="26"/>
        <v>2338.4220000000018</v>
      </c>
    </row>
    <row r="86" spans="1:14" x14ac:dyDescent="0.25">
      <c r="A86">
        <f t="shared" si="24"/>
        <v>76</v>
      </c>
      <c r="B86" s="7">
        <f t="shared" si="25"/>
        <v>38297.134855258802</v>
      </c>
      <c r="C86" s="2">
        <v>76</v>
      </c>
      <c r="D86" s="1">
        <f t="shared" si="16"/>
        <v>38297.134855258802</v>
      </c>
      <c r="E86" s="1">
        <f t="shared" si="17"/>
        <v>38297.134855258802</v>
      </c>
      <c r="F86" s="1">
        <f t="shared" si="18"/>
        <v>1548.052790212422</v>
      </c>
      <c r="G86" s="1">
        <f t="shared" si="19"/>
        <v>1548.052790212422</v>
      </c>
      <c r="H86" s="1">
        <f t="shared" si="20"/>
        <v>1548.052790212422</v>
      </c>
      <c r="I86" s="1">
        <f t="shared" si="27"/>
        <v>681.35276705825856</v>
      </c>
      <c r="J86" s="1">
        <f t="shared" si="28"/>
        <v>681.35276705825856</v>
      </c>
      <c r="K86" s="1">
        <f t="shared" si="21"/>
        <v>109.01644272932137</v>
      </c>
      <c r="L86" s="1">
        <f t="shared" si="22"/>
        <v>109.01644272932137</v>
      </c>
      <c r="M86" s="1">
        <f t="shared" si="23"/>
        <v>2338.4220000000018</v>
      </c>
      <c r="N86" s="1">
        <f t="shared" si="26"/>
        <v>2338.4220000000018</v>
      </c>
    </row>
    <row r="87" spans="1:14" x14ac:dyDescent="0.25">
      <c r="A87">
        <f t="shared" si="24"/>
        <v>77</v>
      </c>
      <c r="B87" s="7">
        <f t="shared" si="25"/>
        <v>36718.374887271333</v>
      </c>
      <c r="C87" s="2">
        <v>77</v>
      </c>
      <c r="D87" s="1">
        <f t="shared" si="16"/>
        <v>36718.374887271333</v>
      </c>
      <c r="E87" s="1">
        <f t="shared" si="17"/>
        <v>36718.374887271333</v>
      </c>
      <c r="F87" s="1">
        <f t="shared" si="18"/>
        <v>1578.7599679874704</v>
      </c>
      <c r="G87" s="1">
        <f t="shared" si="19"/>
        <v>1578.7599679874704</v>
      </c>
      <c r="H87" s="1">
        <f t="shared" si="20"/>
        <v>1578.7599679874704</v>
      </c>
      <c r="I87" s="1">
        <f t="shared" si="27"/>
        <v>654.88106207976853</v>
      </c>
      <c r="J87" s="1">
        <f t="shared" si="28"/>
        <v>654.88106207976853</v>
      </c>
      <c r="K87" s="1">
        <f t="shared" si="21"/>
        <v>104.78096993276297</v>
      </c>
      <c r="L87" s="1">
        <f t="shared" si="22"/>
        <v>104.78096993276297</v>
      </c>
      <c r="M87" s="1">
        <f t="shared" si="23"/>
        <v>2338.4220000000018</v>
      </c>
      <c r="N87" s="1">
        <f t="shared" si="26"/>
        <v>2338.4220000000018</v>
      </c>
    </row>
    <row r="88" spans="1:14" x14ac:dyDescent="0.25">
      <c r="A88">
        <f t="shared" si="24"/>
        <v>78</v>
      </c>
      <c r="B88" s="7">
        <f t="shared" si="25"/>
        <v>35108.29863387833</v>
      </c>
      <c r="C88" s="2">
        <v>78</v>
      </c>
      <c r="D88" s="1">
        <f t="shared" si="16"/>
        <v>35108.29863387833</v>
      </c>
      <c r="E88" s="1">
        <f t="shared" si="17"/>
        <v>35108.29863387833</v>
      </c>
      <c r="F88" s="1">
        <f t="shared" si="18"/>
        <v>1610.0762533930015</v>
      </c>
      <c r="G88" s="1">
        <f t="shared" si="19"/>
        <v>1610.0762533930015</v>
      </c>
      <c r="H88" s="1">
        <f t="shared" si="20"/>
        <v>1610.0762533930015</v>
      </c>
      <c r="I88" s="1">
        <f t="shared" si="27"/>
        <v>627.88426431637959</v>
      </c>
      <c r="J88" s="1">
        <f t="shared" si="28"/>
        <v>627.88426431637959</v>
      </c>
      <c r="K88" s="1">
        <f t="shared" si="21"/>
        <v>100.46148229062074</v>
      </c>
      <c r="L88" s="1">
        <f t="shared" si="22"/>
        <v>100.46148229062074</v>
      </c>
      <c r="M88" s="1">
        <f t="shared" si="23"/>
        <v>2338.4220000000018</v>
      </c>
      <c r="N88" s="1">
        <f t="shared" si="26"/>
        <v>2338.4220000000018</v>
      </c>
    </row>
    <row r="89" spans="1:14" x14ac:dyDescent="0.25">
      <c r="A89">
        <f t="shared" si="24"/>
        <v>79</v>
      </c>
      <c r="B89" s="7">
        <f t="shared" si="25"/>
        <v>33466.284905189321</v>
      </c>
      <c r="C89" s="2">
        <v>79</v>
      </c>
      <c r="D89" s="1">
        <f t="shared" si="16"/>
        <v>33466.284905189321</v>
      </c>
      <c r="E89" s="1">
        <f t="shared" si="17"/>
        <v>33466.284905189321</v>
      </c>
      <c r="F89" s="1">
        <f t="shared" si="18"/>
        <v>1642.0137286890078</v>
      </c>
      <c r="G89" s="1">
        <f t="shared" si="19"/>
        <v>1642.0137286890078</v>
      </c>
      <c r="H89" s="1">
        <f t="shared" si="20"/>
        <v>1642.0137286890078</v>
      </c>
      <c r="I89" s="1">
        <f t="shared" si="27"/>
        <v>600.35195802671888</v>
      </c>
      <c r="J89" s="1">
        <f t="shared" si="28"/>
        <v>600.35195802671888</v>
      </c>
      <c r="K89" s="1">
        <f t="shared" si="21"/>
        <v>96.056313284275021</v>
      </c>
      <c r="L89" s="1">
        <f t="shared" si="22"/>
        <v>96.056313284275021</v>
      </c>
      <c r="M89" s="1">
        <f t="shared" si="23"/>
        <v>2338.4220000000018</v>
      </c>
      <c r="N89" s="1">
        <f t="shared" si="26"/>
        <v>2338.4220000000018</v>
      </c>
    </row>
    <row r="90" spans="1:14" x14ac:dyDescent="0.25">
      <c r="A90">
        <f t="shared" si="24"/>
        <v>80</v>
      </c>
      <c r="B90" s="7">
        <f t="shared" si="25"/>
        <v>31791.700189390111</v>
      </c>
      <c r="C90" s="2">
        <v>80</v>
      </c>
      <c r="D90" s="1">
        <f t="shared" si="16"/>
        <v>31791.700189390111</v>
      </c>
      <c r="E90" s="1">
        <f t="shared" si="17"/>
        <v>31791.700189390111</v>
      </c>
      <c r="F90" s="1">
        <f t="shared" si="18"/>
        <v>1674.5847157992116</v>
      </c>
      <c r="G90" s="1">
        <f t="shared" si="19"/>
        <v>1674.5847157992116</v>
      </c>
      <c r="H90" s="1">
        <f t="shared" si="20"/>
        <v>1674.5847157992116</v>
      </c>
      <c r="I90" s="1">
        <f t="shared" si="27"/>
        <v>572.27352086275027</v>
      </c>
      <c r="J90" s="1">
        <f t="shared" si="28"/>
        <v>572.27352086275027</v>
      </c>
      <c r="K90" s="1">
        <f t="shared" si="21"/>
        <v>91.563763338040047</v>
      </c>
      <c r="L90" s="1">
        <f t="shared" si="22"/>
        <v>91.563763338040047</v>
      </c>
      <c r="M90" s="1">
        <f t="shared" si="23"/>
        <v>2338.4220000000018</v>
      </c>
      <c r="N90" s="1">
        <f t="shared" si="26"/>
        <v>2338.4220000000018</v>
      </c>
    </row>
    <row r="91" spans="1:14" x14ac:dyDescent="0.25">
      <c r="A91">
        <f t="shared" si="24"/>
        <v>81</v>
      </c>
      <c r="B91" s="7">
        <f t="shared" si="25"/>
        <v>30083.898408325076</v>
      </c>
      <c r="C91" s="2">
        <v>81</v>
      </c>
      <c r="D91" s="1">
        <f t="shared" si="16"/>
        <v>30083.898408325076</v>
      </c>
      <c r="E91" s="1">
        <f t="shared" si="17"/>
        <v>30083.898408325076</v>
      </c>
      <c r="F91" s="1">
        <f t="shared" si="18"/>
        <v>1707.8017810650344</v>
      </c>
      <c r="G91" s="1">
        <f t="shared" si="19"/>
        <v>1707.8017810650344</v>
      </c>
      <c r="H91" s="1">
        <f t="shared" si="20"/>
        <v>1707.8017810650344</v>
      </c>
      <c r="I91" s="1">
        <f t="shared" si="27"/>
        <v>543.63811977152352</v>
      </c>
      <c r="J91" s="1">
        <f t="shared" si="28"/>
        <v>543.63811977152352</v>
      </c>
      <c r="K91" s="1">
        <f t="shared" si="21"/>
        <v>86.982099163443763</v>
      </c>
      <c r="L91" s="1">
        <f t="shared" si="22"/>
        <v>86.982099163443763</v>
      </c>
      <c r="M91" s="1">
        <f t="shared" si="23"/>
        <v>2338.4220000000018</v>
      </c>
      <c r="N91" s="1">
        <f t="shared" si="26"/>
        <v>2338.4220000000018</v>
      </c>
    </row>
    <row r="92" spans="1:14" x14ac:dyDescent="0.25">
      <c r="A92">
        <f t="shared" si="24"/>
        <v>82</v>
      </c>
      <c r="B92" s="7">
        <f t="shared" si="25"/>
        <v>28342.220668231206</v>
      </c>
      <c r="C92" s="2">
        <v>82</v>
      </c>
      <c r="D92" s="1">
        <f t="shared" si="16"/>
        <v>28342.220668231206</v>
      </c>
      <c r="E92" s="1">
        <f t="shared" si="17"/>
        <v>28342.220668231206</v>
      </c>
      <c r="F92" s="1">
        <f t="shared" si="18"/>
        <v>1741.6777400938686</v>
      </c>
      <c r="G92" s="1">
        <f t="shared" si="19"/>
        <v>1741.6777400938686</v>
      </c>
      <c r="H92" s="1">
        <f t="shared" si="20"/>
        <v>1741.6777400938686</v>
      </c>
      <c r="I92" s="1">
        <f t="shared" si="27"/>
        <v>514.43470681563201</v>
      </c>
      <c r="J92" s="1">
        <f t="shared" si="28"/>
        <v>514.43470681563201</v>
      </c>
      <c r="K92" s="1">
        <f t="shared" si="21"/>
        <v>82.309553090501126</v>
      </c>
      <c r="L92" s="1">
        <f t="shared" si="22"/>
        <v>82.309553090501126</v>
      </c>
      <c r="M92" s="1">
        <f t="shared" si="23"/>
        <v>2338.4220000000018</v>
      </c>
      <c r="N92" s="1">
        <f t="shared" si="26"/>
        <v>2338.4220000000018</v>
      </c>
    </row>
    <row r="93" spans="1:14" x14ac:dyDescent="0.25">
      <c r="A93">
        <f t="shared" si="24"/>
        <v>83</v>
      </c>
      <c r="B93" s="7">
        <f t="shared" si="25"/>
        <v>26565.99500552769</v>
      </c>
      <c r="C93" s="2">
        <v>83</v>
      </c>
      <c r="D93" s="1">
        <f t="shared" si="16"/>
        <v>26565.99500552769</v>
      </c>
      <c r="E93" s="1">
        <f t="shared" si="17"/>
        <v>26565.99500552769</v>
      </c>
      <c r="F93" s="1">
        <f t="shared" si="18"/>
        <v>1776.225662703516</v>
      </c>
      <c r="G93" s="1">
        <f t="shared" si="19"/>
        <v>1776.225662703516</v>
      </c>
      <c r="H93" s="1">
        <f t="shared" si="20"/>
        <v>1776.225662703516</v>
      </c>
      <c r="I93" s="1">
        <f t="shared" si="27"/>
        <v>484.65201491076374</v>
      </c>
      <c r="J93" s="1">
        <f t="shared" si="28"/>
        <v>484.65201491076374</v>
      </c>
      <c r="K93" s="1">
        <f t="shared" si="21"/>
        <v>77.544322385722197</v>
      </c>
      <c r="L93" s="1">
        <f t="shared" si="22"/>
        <v>77.544322385722197</v>
      </c>
      <c r="M93" s="1">
        <f t="shared" si="23"/>
        <v>2338.4220000000018</v>
      </c>
      <c r="N93" s="1">
        <f t="shared" si="26"/>
        <v>2338.4220000000018</v>
      </c>
    </row>
    <row r="94" spans="1:14" x14ac:dyDescent="0.25">
      <c r="A94">
        <f t="shared" si="24"/>
        <v>84</v>
      </c>
      <c r="B94" s="7">
        <f t="shared" si="25"/>
        <v>24754.536127562984</v>
      </c>
      <c r="C94" s="2">
        <v>84</v>
      </c>
      <c r="D94" s="1">
        <f t="shared" si="16"/>
        <v>24754.536127562984</v>
      </c>
      <c r="E94" s="1">
        <f t="shared" si="17"/>
        <v>24754.536127562984</v>
      </c>
      <c r="F94" s="1">
        <f t="shared" si="18"/>
        <v>1811.4588779647061</v>
      </c>
      <c r="G94" s="1">
        <f t="shared" si="19"/>
        <v>1811.4588779647061</v>
      </c>
      <c r="H94" s="1">
        <f t="shared" si="20"/>
        <v>1811.4588779647061</v>
      </c>
      <c r="I94" s="1">
        <f t="shared" si="27"/>
        <v>454.27855347870332</v>
      </c>
      <c r="J94" s="1">
        <f t="shared" si="28"/>
        <v>454.27855347870332</v>
      </c>
      <c r="K94" s="1">
        <f t="shared" si="21"/>
        <v>72.684568556592538</v>
      </c>
      <c r="L94" s="1">
        <f t="shared" si="22"/>
        <v>72.684568556592538</v>
      </c>
      <c r="M94" s="1">
        <f t="shared" si="23"/>
        <v>2338.4220000000018</v>
      </c>
      <c r="N94" s="1">
        <f t="shared" si="26"/>
        <v>2338.4220000000018</v>
      </c>
    </row>
    <row r="95" spans="1:14" x14ac:dyDescent="0.25">
      <c r="A95">
        <f t="shared" si="24"/>
        <v>85</v>
      </c>
      <c r="B95" s="7">
        <f t="shared" si="25"/>
        <v>22907.145148219344</v>
      </c>
      <c r="C95" s="2">
        <v>85</v>
      </c>
      <c r="D95" s="1">
        <f t="shared" si="16"/>
        <v>22907.145148219344</v>
      </c>
      <c r="E95" s="1">
        <f t="shared" si="17"/>
        <v>22907.145148219344</v>
      </c>
      <c r="F95" s="1">
        <f t="shared" si="18"/>
        <v>1847.3909793436385</v>
      </c>
      <c r="G95" s="1">
        <f t="shared" si="19"/>
        <v>1847.3909793436385</v>
      </c>
      <c r="H95" s="1">
        <f t="shared" si="20"/>
        <v>1847.3909793436385</v>
      </c>
      <c r="I95" s="1">
        <f t="shared" si="27"/>
        <v>423.30260401410635</v>
      </c>
      <c r="J95" s="1">
        <f t="shared" si="28"/>
        <v>423.30260401410635</v>
      </c>
      <c r="K95" s="1">
        <f t="shared" si="21"/>
        <v>67.728416642257017</v>
      </c>
      <c r="L95" s="1">
        <f t="shared" si="22"/>
        <v>67.728416642257017</v>
      </c>
      <c r="M95" s="1">
        <f t="shared" si="23"/>
        <v>2338.4220000000018</v>
      </c>
      <c r="N95" s="1">
        <f t="shared" si="26"/>
        <v>2338.4220000000018</v>
      </c>
    </row>
    <row r="96" spans="1:14" x14ac:dyDescent="0.25">
      <c r="A96">
        <f t="shared" si="24"/>
        <v>86</v>
      </c>
      <c r="B96" s="7">
        <f t="shared" si="25"/>
        <v>21023.109318272815</v>
      </c>
      <c r="C96" s="2">
        <v>86</v>
      </c>
      <c r="D96" s="1">
        <f t="shared" si="16"/>
        <v>21023.109318272815</v>
      </c>
      <c r="E96" s="1">
        <f t="shared" si="17"/>
        <v>21023.109318272815</v>
      </c>
      <c r="F96" s="1">
        <f t="shared" si="18"/>
        <v>1884.0358299465315</v>
      </c>
      <c r="G96" s="1">
        <f t="shared" si="19"/>
        <v>1884.0358299465315</v>
      </c>
      <c r="H96" s="1">
        <f t="shared" si="20"/>
        <v>1884.0358299465315</v>
      </c>
      <c r="I96" s="1">
        <f t="shared" si="27"/>
        <v>391.71221556333643</v>
      </c>
      <c r="J96" s="1">
        <f t="shared" si="28"/>
        <v>391.71221556333643</v>
      </c>
      <c r="K96" s="1">
        <f t="shared" si="21"/>
        <v>62.673954490133831</v>
      </c>
      <c r="L96" s="1">
        <f t="shared" si="22"/>
        <v>62.673954490133831</v>
      </c>
      <c r="M96" s="1">
        <f t="shared" si="23"/>
        <v>2338.4220000000018</v>
      </c>
      <c r="N96" s="1">
        <f t="shared" si="26"/>
        <v>2338.4220000000018</v>
      </c>
    </row>
    <row r="97" spans="1:14" x14ac:dyDescent="0.25">
      <c r="A97">
        <f t="shared" si="24"/>
        <v>87</v>
      </c>
      <c r="B97" s="7">
        <f t="shared" si="25"/>
        <v>19101.701750404613</v>
      </c>
      <c r="C97" s="2">
        <v>87</v>
      </c>
      <c r="D97" s="1">
        <f t="shared" si="16"/>
        <v>19101.701750404613</v>
      </c>
      <c r="E97" s="1">
        <f t="shared" si="17"/>
        <v>19101.701750404613</v>
      </c>
      <c r="F97" s="1">
        <f t="shared" si="18"/>
        <v>1921.4075678682018</v>
      </c>
      <c r="G97" s="1">
        <f t="shared" si="19"/>
        <v>1921.4075678682018</v>
      </c>
      <c r="H97" s="1">
        <f t="shared" si="20"/>
        <v>1921.4075678682018</v>
      </c>
      <c r="I97" s="1">
        <f t="shared" si="27"/>
        <v>359.49520011362063</v>
      </c>
      <c r="J97" s="1">
        <f t="shared" si="28"/>
        <v>359.49520011362063</v>
      </c>
      <c r="K97" s="1">
        <f t="shared" si="21"/>
        <v>57.519232018179302</v>
      </c>
      <c r="L97" s="1">
        <f t="shared" si="22"/>
        <v>57.519232018179302</v>
      </c>
      <c r="M97" s="1">
        <f t="shared" si="23"/>
        <v>2338.4220000000018</v>
      </c>
      <c r="N97" s="1">
        <f t="shared" si="26"/>
        <v>2338.4220000000018</v>
      </c>
    </row>
    <row r="98" spans="1:14" x14ac:dyDescent="0.25">
      <c r="A98">
        <f t="shared" si="24"/>
        <v>88</v>
      </c>
      <c r="B98" s="7">
        <f t="shared" si="25"/>
        <v>17142.181138757875</v>
      </c>
      <c r="C98" s="2">
        <v>88</v>
      </c>
      <c r="D98" s="1">
        <f t="shared" si="16"/>
        <v>17142.181138757875</v>
      </c>
      <c r="E98" s="1">
        <f t="shared" si="17"/>
        <v>17142.181138757875</v>
      </c>
      <c r="F98" s="1">
        <f t="shared" si="18"/>
        <v>1959.5206116467389</v>
      </c>
      <c r="G98" s="1">
        <f t="shared" si="19"/>
        <v>1959.5206116467389</v>
      </c>
      <c r="H98" s="1">
        <f t="shared" si="20"/>
        <v>1959.5206116467389</v>
      </c>
      <c r="I98" s="1">
        <f t="shared" si="27"/>
        <v>326.63912789074391</v>
      </c>
      <c r="J98" s="1">
        <f t="shared" si="28"/>
        <v>326.63912789074391</v>
      </c>
      <c r="K98" s="1">
        <f t="shared" si="21"/>
        <v>52.262260462519023</v>
      </c>
      <c r="L98" s="1">
        <f t="shared" si="22"/>
        <v>52.262260462519023</v>
      </c>
      <c r="M98" s="1">
        <f t="shared" si="23"/>
        <v>2338.4220000000018</v>
      </c>
      <c r="N98" s="1">
        <f t="shared" si="26"/>
        <v>2338.4220000000018</v>
      </c>
    </row>
    <row r="99" spans="1:14" x14ac:dyDescent="0.25">
      <c r="A99">
        <f t="shared" si="24"/>
        <v>89</v>
      </c>
      <c r="B99" s="7">
        <f t="shared" si="25"/>
        <v>15143.791472931496</v>
      </c>
      <c r="C99" s="2">
        <v>89</v>
      </c>
      <c r="D99" s="1">
        <f t="shared" si="16"/>
        <v>15143.791472931496</v>
      </c>
      <c r="E99" s="1">
        <f t="shared" si="17"/>
        <v>15143.791472931496</v>
      </c>
      <c r="F99" s="1">
        <f t="shared" si="18"/>
        <v>1998.3896658263782</v>
      </c>
      <c r="G99" s="1">
        <f t="shared" si="19"/>
        <v>1998.3896658263782</v>
      </c>
      <c r="H99" s="1">
        <f t="shared" si="20"/>
        <v>1998.3896658263782</v>
      </c>
      <c r="I99" s="1">
        <f t="shared" si="27"/>
        <v>293.13132256346881</v>
      </c>
      <c r="J99" s="1">
        <f t="shared" si="28"/>
        <v>293.13132256346881</v>
      </c>
      <c r="K99" s="1">
        <f t="shared" si="21"/>
        <v>46.90101161015501</v>
      </c>
      <c r="L99" s="1">
        <f t="shared" si="22"/>
        <v>46.90101161015501</v>
      </c>
      <c r="M99" s="1">
        <f t="shared" si="23"/>
        <v>2338.4220000000018</v>
      </c>
      <c r="N99" s="1">
        <f t="shared" si="26"/>
        <v>2338.4220000000018</v>
      </c>
    </row>
    <row r="100" spans="1:14" x14ac:dyDescent="0.25">
      <c r="A100">
        <f t="shared" si="24"/>
        <v>90</v>
      </c>
      <c r="B100" s="7">
        <f t="shared" si="25"/>
        <v>13105.761746300777</v>
      </c>
      <c r="C100" s="2">
        <v>90</v>
      </c>
      <c r="D100" s="1">
        <f t="shared" si="16"/>
        <v>13105.761746300777</v>
      </c>
      <c r="E100" s="1">
        <f t="shared" si="17"/>
        <v>13105.761746300777</v>
      </c>
      <c r="F100" s="1">
        <f t="shared" si="18"/>
        <v>2038.0297266307191</v>
      </c>
      <c r="G100" s="1">
        <f t="shared" si="19"/>
        <v>2038.0297266307191</v>
      </c>
      <c r="H100" s="1">
        <f t="shared" si="20"/>
        <v>2038.0297266307191</v>
      </c>
      <c r="I100" s="1">
        <f t="shared" si="27"/>
        <v>258.95885635282991</v>
      </c>
      <c r="J100" s="1">
        <f t="shared" si="28"/>
        <v>258.95885635282991</v>
      </c>
      <c r="K100" s="1">
        <f t="shared" si="21"/>
        <v>41.433417016452786</v>
      </c>
      <c r="L100" s="1">
        <f t="shared" si="22"/>
        <v>41.433417016452786</v>
      </c>
      <c r="M100" s="1">
        <f t="shared" si="23"/>
        <v>2338.4220000000018</v>
      </c>
      <c r="N100" s="1">
        <f t="shared" si="26"/>
        <v>2338.4220000000018</v>
      </c>
    </row>
    <row r="101" spans="1:14" x14ac:dyDescent="0.25">
      <c r="A101">
        <f t="shared" si="24"/>
        <v>91</v>
      </c>
      <c r="B101" s="7">
        <f t="shared" si="25"/>
        <v>11027.305658552299</v>
      </c>
      <c r="C101" s="2">
        <v>91</v>
      </c>
      <c r="D101" s="1">
        <f t="shared" si="16"/>
        <v>11027.305658552299</v>
      </c>
      <c r="E101" s="1">
        <f t="shared" si="17"/>
        <v>11027.305658552299</v>
      </c>
      <c r="F101" s="1">
        <f t="shared" si="18"/>
        <v>2078.4560877484787</v>
      </c>
      <c r="G101" s="1">
        <f t="shared" si="19"/>
        <v>2078.4560877484787</v>
      </c>
      <c r="H101" s="1">
        <f t="shared" si="20"/>
        <v>2078.4560877484787</v>
      </c>
      <c r="I101" s="1">
        <f t="shared" si="27"/>
        <v>224.10854504441636</v>
      </c>
      <c r="J101" s="1">
        <f t="shared" si="28"/>
        <v>224.10854504441636</v>
      </c>
      <c r="K101" s="1">
        <f t="shared" si="21"/>
        <v>35.85736720710662</v>
      </c>
      <c r="L101" s="1">
        <f t="shared" si="22"/>
        <v>35.85736720710662</v>
      </c>
      <c r="M101" s="1">
        <f t="shared" si="23"/>
        <v>2338.4220000000018</v>
      </c>
      <c r="N101" s="1">
        <f t="shared" si="26"/>
        <v>2338.4220000000018</v>
      </c>
    </row>
    <row r="102" spans="1:14" x14ac:dyDescent="0.25">
      <c r="A102">
        <f t="shared" si="24"/>
        <v>92</v>
      </c>
      <c r="B102" s="7">
        <f t="shared" si="25"/>
        <v>8907.6213123182897</v>
      </c>
      <c r="C102" s="2">
        <v>92</v>
      </c>
      <c r="D102" s="1">
        <f t="shared" si="16"/>
        <v>8907.6213123182897</v>
      </c>
      <c r="E102" s="1">
        <f t="shared" si="17"/>
        <v>8907.6213123182897</v>
      </c>
      <c r="F102" s="1">
        <f t="shared" si="18"/>
        <v>2119.6843462340094</v>
      </c>
      <c r="G102" s="1">
        <f t="shared" si="19"/>
        <v>2119.6843462340094</v>
      </c>
      <c r="H102" s="1">
        <f t="shared" si="20"/>
        <v>2119.6843462340094</v>
      </c>
      <c r="I102" s="1">
        <f t="shared" si="27"/>
        <v>188.56694290171774</v>
      </c>
      <c r="J102" s="1">
        <f t="shared" si="28"/>
        <v>188.56694290171774</v>
      </c>
      <c r="K102" s="1">
        <f t="shared" si="21"/>
        <v>30.170710864274838</v>
      </c>
      <c r="L102" s="1">
        <f t="shared" si="22"/>
        <v>30.170710864274838</v>
      </c>
      <c r="M102" s="1">
        <f t="shared" si="23"/>
        <v>2338.4220000000018</v>
      </c>
      <c r="N102" s="1">
        <f t="shared" si="26"/>
        <v>2338.4220000000018</v>
      </c>
    </row>
    <row r="103" spans="1:14" x14ac:dyDescent="0.25">
      <c r="A103">
        <f t="shared" si="24"/>
        <v>93</v>
      </c>
      <c r="B103" s="7">
        <f t="shared" si="25"/>
        <v>6745.8909037934309</v>
      </c>
      <c r="C103" s="2">
        <v>93</v>
      </c>
      <c r="D103" s="1">
        <f t="shared" si="16"/>
        <v>6745.8909037934309</v>
      </c>
      <c r="E103" s="1">
        <f t="shared" si="17"/>
        <v>6745.8909037934309</v>
      </c>
      <c r="F103" s="1">
        <f t="shared" si="18"/>
        <v>2161.7304085248588</v>
      </c>
      <c r="G103" s="1">
        <f t="shared" si="19"/>
        <v>2161.7304085248588</v>
      </c>
      <c r="H103" s="1">
        <f t="shared" si="20"/>
        <v>2161.7304085248588</v>
      </c>
      <c r="I103" s="1">
        <f t="shared" si="27"/>
        <v>152.32033747857147</v>
      </c>
      <c r="J103" s="1">
        <f t="shared" si="28"/>
        <v>152.32033747857147</v>
      </c>
      <c r="K103" s="1">
        <f t="shared" si="21"/>
        <v>24.371253996571436</v>
      </c>
      <c r="L103" s="1">
        <f t="shared" si="22"/>
        <v>24.371253996571436</v>
      </c>
      <c r="M103" s="1">
        <f t="shared" si="23"/>
        <v>2338.4220000000018</v>
      </c>
      <c r="N103" s="1">
        <f t="shared" si="26"/>
        <v>2338.4220000000018</v>
      </c>
    </row>
    <row r="104" spans="1:14" x14ac:dyDescent="0.25">
      <c r="A104">
        <f t="shared" si="24"/>
        <v>94</v>
      </c>
      <c r="B104" s="7">
        <f t="shared" si="25"/>
        <v>4541.2804072147319</v>
      </c>
      <c r="C104" s="2">
        <v>94</v>
      </c>
      <c r="D104" s="1">
        <f t="shared" si="16"/>
        <v>4541.2804072147319</v>
      </c>
      <c r="E104" s="1">
        <f t="shared" si="17"/>
        <v>4541.2804072147319</v>
      </c>
      <c r="F104" s="1">
        <f t="shared" si="18"/>
        <v>2204.6104965786985</v>
      </c>
      <c r="G104" s="1">
        <f t="shared" si="19"/>
        <v>2204.6104965786985</v>
      </c>
      <c r="H104" s="1">
        <f t="shared" si="20"/>
        <v>2204.6104965786985</v>
      </c>
      <c r="I104" s="1">
        <f t="shared" si="27"/>
        <v>115.35474432870959</v>
      </c>
      <c r="J104" s="1">
        <f t="shared" si="28"/>
        <v>115.35474432870959</v>
      </c>
      <c r="K104" s="1">
        <f t="shared" si="21"/>
        <v>18.456759092593533</v>
      </c>
      <c r="L104" s="1">
        <f t="shared" si="22"/>
        <v>18.456759092593533</v>
      </c>
      <c r="M104" s="1">
        <f t="shared" si="23"/>
        <v>2338.4220000000018</v>
      </c>
      <c r="N104" s="1">
        <f t="shared" si="26"/>
        <v>2338.4220000000018</v>
      </c>
    </row>
    <row r="105" spans="1:14" x14ac:dyDescent="0.25">
      <c r="A105">
        <f t="shared" si="24"/>
        <v>95</v>
      </c>
      <c r="B105" s="7">
        <f t="shared" si="25"/>
        <v>2292.9392530827527</v>
      </c>
      <c r="C105" s="2">
        <v>95</v>
      </c>
      <c r="D105" s="1">
        <f t="shared" si="16"/>
        <v>2292.9392530827527</v>
      </c>
      <c r="E105" s="1">
        <f t="shared" si="17"/>
        <v>2292.9392530827527</v>
      </c>
      <c r="F105" s="1">
        <f t="shared" si="18"/>
        <v>2248.3411541319792</v>
      </c>
      <c r="G105" s="1">
        <f t="shared" si="19"/>
        <v>2248.3411541319792</v>
      </c>
      <c r="H105" s="1">
        <f t="shared" si="20"/>
        <v>2248.3411541319792</v>
      </c>
      <c r="I105" s="1">
        <f t="shared" si="27"/>
        <v>77.655901610364211</v>
      </c>
      <c r="J105" s="1">
        <f t="shared" si="28"/>
        <v>77.655901610364211</v>
      </c>
      <c r="K105" s="1">
        <f t="shared" si="21"/>
        <v>12.424944257658273</v>
      </c>
      <c r="L105" s="1">
        <f t="shared" si="22"/>
        <v>12.424944257658273</v>
      </c>
      <c r="M105" s="1">
        <f t="shared" si="23"/>
        <v>2338.4220000000018</v>
      </c>
      <c r="N105" s="1">
        <f t="shared" si="26"/>
        <v>2338.4220000000018</v>
      </c>
    </row>
    <row r="106" spans="1:14" x14ac:dyDescent="0.25">
      <c r="A106">
        <f t="shared" si="24"/>
        <v>96</v>
      </c>
      <c r="B106" s="7" t="str">
        <f t="shared" si="25"/>
        <v/>
      </c>
      <c r="C106" s="2">
        <v>96</v>
      </c>
      <c r="D106" s="1" t="str">
        <f t="shared" si="16"/>
        <v/>
      </c>
      <c r="E106" s="1">
        <f t="shared" si="17"/>
        <v>1.6370904631912708E-11</v>
      </c>
      <c r="F106" s="1">
        <f t="shared" si="18"/>
        <v>2292.9392530827527</v>
      </c>
      <c r="G106" s="1">
        <f t="shared" si="19"/>
        <v>2292.9392530827363</v>
      </c>
      <c r="H106" s="1">
        <f t="shared" si="20"/>
        <v>2292.9392530827363</v>
      </c>
      <c r="I106" s="1">
        <f t="shared" si="27"/>
        <v>39.209264583849944</v>
      </c>
      <c r="J106" s="1">
        <f t="shared" si="28"/>
        <v>39.209264583849944</v>
      </c>
      <c r="K106" s="1">
        <f t="shared" si="21"/>
        <v>6.2734823334159913</v>
      </c>
      <c r="L106" s="1">
        <f t="shared" si="22"/>
        <v>6.2734823334159913</v>
      </c>
      <c r="M106" s="1">
        <f t="shared" si="23"/>
        <v>2338.4220000000182</v>
      </c>
      <c r="N106" s="1">
        <f t="shared" si="26"/>
        <v>2338.4220000000018</v>
      </c>
    </row>
    <row r="107" spans="1:14" x14ac:dyDescent="0.25">
      <c r="A107" t="str">
        <f t="shared" ref="A107:A130" si="29">IF(C107&lt;=$R$9,C107,"")</f>
        <v/>
      </c>
      <c r="B107" s="7" t="str">
        <f t="shared" ref="B107:B130" si="30">D107</f>
        <v/>
      </c>
      <c r="C107" s="2">
        <v>97</v>
      </c>
      <c r="D107" s="1" t="str">
        <f t="shared" ref="D107:D130" si="31">IFERROR(IF(E107&gt;=0.1,E106-H107-O107,""),"")</f>
        <v/>
      </c>
      <c r="E107" s="1" t="e">
        <f t="shared" ref="E107:E130" si="32">E106-H107-O107</f>
        <v>#VALUE!</v>
      </c>
      <c r="F107" s="1" t="str">
        <f t="shared" ref="F107:F130" si="33">IFERROR(IF(A107&lt;$R$9,IFERROR(IF(H107&gt;=0,N107-J107-L107,""),""),IF(A107=$R$9,D106,"")),"")</f>
        <v/>
      </c>
      <c r="G107" s="1" t="str">
        <f t="shared" ref="G107:G130" si="34">IFERROR(IF(H107&gt;=0,N107-J107-L107,""),"")</f>
        <v/>
      </c>
      <c r="H107" s="1" t="e">
        <f t="shared" ref="H107:H130" si="35">N107-J107-L107</f>
        <v>#VALUE!</v>
      </c>
      <c r="I107" s="1" t="str">
        <f t="shared" ref="I107:I130" si="36">IFERROR(IF(J107&gt;=0,D106*$K$5/2,""),"")</f>
        <v/>
      </c>
      <c r="J107" s="1" t="e">
        <f t="shared" ref="J107:J130" si="37">D106*$K$5/2</f>
        <v>#VALUE!</v>
      </c>
      <c r="K107" s="1" t="str">
        <f t="shared" ref="K107:K130" si="38">IFERROR(IF(L107&gt;=0,I107*16%,""),"")</f>
        <v/>
      </c>
      <c r="L107" s="1" t="e">
        <f t="shared" ref="L107:L130" si="39">J107*16%</f>
        <v>#VALUE!</v>
      </c>
      <c r="M107" s="1" t="str">
        <f t="shared" ref="M107:M130" si="40">IFERROR(IF(A107&lt;$R$9,N107,F107+I107+K107),"")</f>
        <v/>
      </c>
      <c r="N107" s="1">
        <f t="shared" si="26"/>
        <v>2338.4220000000018</v>
      </c>
    </row>
    <row r="108" spans="1:14" x14ac:dyDescent="0.25">
      <c r="A108" t="str">
        <f t="shared" si="29"/>
        <v/>
      </c>
      <c r="B108" s="7" t="str">
        <f t="shared" si="30"/>
        <v/>
      </c>
      <c r="C108" s="2">
        <v>98</v>
      </c>
      <c r="D108" s="1" t="str">
        <f t="shared" si="31"/>
        <v/>
      </c>
      <c r="E108" s="1" t="e">
        <f t="shared" si="32"/>
        <v>#VALUE!</v>
      </c>
      <c r="F108" s="1" t="str">
        <f t="shared" si="33"/>
        <v/>
      </c>
      <c r="G108" s="1" t="str">
        <f t="shared" si="34"/>
        <v/>
      </c>
      <c r="H108" s="1" t="e">
        <f t="shared" si="35"/>
        <v>#VALUE!</v>
      </c>
      <c r="I108" s="1" t="str">
        <f t="shared" si="36"/>
        <v/>
      </c>
      <c r="J108" s="1" t="e">
        <f t="shared" si="37"/>
        <v>#VALUE!</v>
      </c>
      <c r="K108" s="1" t="str">
        <f t="shared" si="38"/>
        <v/>
      </c>
      <c r="L108" s="1" t="e">
        <f t="shared" si="39"/>
        <v>#VALUE!</v>
      </c>
      <c r="M108" s="1" t="str">
        <f t="shared" si="40"/>
        <v/>
      </c>
      <c r="N108" s="1">
        <f t="shared" si="26"/>
        <v>2338.4220000000018</v>
      </c>
    </row>
    <row r="109" spans="1:14" x14ac:dyDescent="0.25">
      <c r="A109" t="str">
        <f t="shared" si="29"/>
        <v/>
      </c>
      <c r="B109" s="7" t="str">
        <f t="shared" si="30"/>
        <v/>
      </c>
      <c r="C109" s="2">
        <v>99</v>
      </c>
      <c r="D109" s="1" t="str">
        <f t="shared" si="31"/>
        <v/>
      </c>
      <c r="E109" s="1" t="e">
        <f t="shared" si="32"/>
        <v>#VALUE!</v>
      </c>
      <c r="F109" s="1" t="str">
        <f t="shared" si="33"/>
        <v/>
      </c>
      <c r="G109" s="1" t="str">
        <f t="shared" si="34"/>
        <v/>
      </c>
      <c r="H109" s="1" t="e">
        <f t="shared" si="35"/>
        <v>#VALUE!</v>
      </c>
      <c r="I109" s="1" t="str">
        <f t="shared" si="36"/>
        <v/>
      </c>
      <c r="J109" s="1" t="e">
        <f t="shared" si="37"/>
        <v>#VALUE!</v>
      </c>
      <c r="K109" s="1" t="str">
        <f t="shared" si="38"/>
        <v/>
      </c>
      <c r="L109" s="1" t="e">
        <f t="shared" si="39"/>
        <v>#VALUE!</v>
      </c>
      <c r="M109" s="1" t="str">
        <f t="shared" si="40"/>
        <v/>
      </c>
      <c r="N109" s="1">
        <f t="shared" si="26"/>
        <v>2338.4220000000018</v>
      </c>
    </row>
    <row r="110" spans="1:14" x14ac:dyDescent="0.25">
      <c r="A110" t="str">
        <f t="shared" si="29"/>
        <v/>
      </c>
      <c r="B110" s="7" t="str">
        <f t="shared" si="30"/>
        <v/>
      </c>
      <c r="C110" s="2">
        <v>100</v>
      </c>
      <c r="D110" s="1" t="str">
        <f t="shared" si="31"/>
        <v/>
      </c>
      <c r="E110" s="1" t="e">
        <f t="shared" si="32"/>
        <v>#VALUE!</v>
      </c>
      <c r="F110" s="1" t="str">
        <f t="shared" si="33"/>
        <v/>
      </c>
      <c r="G110" s="1" t="str">
        <f t="shared" si="34"/>
        <v/>
      </c>
      <c r="H110" s="1" t="e">
        <f t="shared" si="35"/>
        <v>#VALUE!</v>
      </c>
      <c r="I110" s="1" t="str">
        <f t="shared" si="36"/>
        <v/>
      </c>
      <c r="J110" s="1" t="e">
        <f t="shared" si="37"/>
        <v>#VALUE!</v>
      </c>
      <c r="K110" s="1" t="str">
        <f t="shared" si="38"/>
        <v/>
      </c>
      <c r="L110" s="1" t="e">
        <f t="shared" si="39"/>
        <v>#VALUE!</v>
      </c>
      <c r="M110" s="1" t="str">
        <f t="shared" si="40"/>
        <v/>
      </c>
      <c r="N110" s="1">
        <f t="shared" si="26"/>
        <v>2338.4220000000018</v>
      </c>
    </row>
    <row r="111" spans="1:14" x14ac:dyDescent="0.25">
      <c r="A111" t="str">
        <f t="shared" si="29"/>
        <v/>
      </c>
      <c r="B111" s="7" t="str">
        <f t="shared" si="30"/>
        <v/>
      </c>
      <c r="C111" s="2">
        <v>101</v>
      </c>
      <c r="D111" s="1" t="str">
        <f t="shared" si="31"/>
        <v/>
      </c>
      <c r="E111" s="1" t="e">
        <f t="shared" si="32"/>
        <v>#VALUE!</v>
      </c>
      <c r="F111" s="1" t="str">
        <f t="shared" si="33"/>
        <v/>
      </c>
      <c r="G111" s="1" t="str">
        <f t="shared" si="34"/>
        <v/>
      </c>
      <c r="H111" s="1" t="e">
        <f t="shared" si="35"/>
        <v>#VALUE!</v>
      </c>
      <c r="I111" s="1" t="str">
        <f t="shared" si="36"/>
        <v/>
      </c>
      <c r="J111" s="1" t="e">
        <f t="shared" si="37"/>
        <v>#VALUE!</v>
      </c>
      <c r="K111" s="1" t="str">
        <f t="shared" si="38"/>
        <v/>
      </c>
      <c r="L111" s="1" t="e">
        <f t="shared" si="39"/>
        <v>#VALUE!</v>
      </c>
      <c r="M111" s="1" t="str">
        <f t="shared" si="40"/>
        <v/>
      </c>
      <c r="N111" s="1">
        <f t="shared" si="26"/>
        <v>2338.4220000000018</v>
      </c>
    </row>
    <row r="112" spans="1:14" x14ac:dyDescent="0.25">
      <c r="A112" t="str">
        <f t="shared" si="29"/>
        <v/>
      </c>
      <c r="B112" s="7" t="str">
        <f t="shared" si="30"/>
        <v/>
      </c>
      <c r="C112" s="2">
        <v>102</v>
      </c>
      <c r="D112" s="1" t="str">
        <f t="shared" si="31"/>
        <v/>
      </c>
      <c r="E112" s="1" t="e">
        <f t="shared" si="32"/>
        <v>#VALUE!</v>
      </c>
      <c r="F112" s="1" t="str">
        <f t="shared" si="33"/>
        <v/>
      </c>
      <c r="G112" s="1" t="str">
        <f t="shared" si="34"/>
        <v/>
      </c>
      <c r="H112" s="1" t="e">
        <f t="shared" si="35"/>
        <v>#VALUE!</v>
      </c>
      <c r="I112" s="1" t="str">
        <f t="shared" si="36"/>
        <v/>
      </c>
      <c r="J112" s="1" t="e">
        <f t="shared" si="37"/>
        <v>#VALUE!</v>
      </c>
      <c r="K112" s="1" t="str">
        <f t="shared" si="38"/>
        <v/>
      </c>
      <c r="L112" s="1" t="e">
        <f t="shared" si="39"/>
        <v>#VALUE!</v>
      </c>
      <c r="M112" s="1" t="str">
        <f t="shared" si="40"/>
        <v/>
      </c>
      <c r="N112" s="1">
        <f t="shared" si="26"/>
        <v>2338.4220000000018</v>
      </c>
    </row>
    <row r="113" spans="1:14" x14ac:dyDescent="0.25">
      <c r="A113" t="str">
        <f t="shared" si="29"/>
        <v/>
      </c>
      <c r="B113" s="7" t="str">
        <f t="shared" si="30"/>
        <v/>
      </c>
      <c r="C113" s="2">
        <v>103</v>
      </c>
      <c r="D113" s="1" t="str">
        <f t="shared" si="31"/>
        <v/>
      </c>
      <c r="E113" s="1" t="e">
        <f t="shared" si="32"/>
        <v>#VALUE!</v>
      </c>
      <c r="F113" s="1" t="str">
        <f t="shared" si="33"/>
        <v/>
      </c>
      <c r="G113" s="1" t="str">
        <f t="shared" si="34"/>
        <v/>
      </c>
      <c r="H113" s="1" t="e">
        <f t="shared" si="35"/>
        <v>#VALUE!</v>
      </c>
      <c r="I113" s="1" t="str">
        <f t="shared" si="36"/>
        <v/>
      </c>
      <c r="J113" s="1" t="e">
        <f t="shared" si="37"/>
        <v>#VALUE!</v>
      </c>
      <c r="K113" s="1" t="str">
        <f t="shared" si="38"/>
        <v/>
      </c>
      <c r="L113" s="1" t="e">
        <f t="shared" si="39"/>
        <v>#VALUE!</v>
      </c>
      <c r="M113" s="1" t="str">
        <f t="shared" si="40"/>
        <v/>
      </c>
      <c r="N113" s="1">
        <f t="shared" si="26"/>
        <v>2338.4220000000018</v>
      </c>
    </row>
    <row r="114" spans="1:14" x14ac:dyDescent="0.25">
      <c r="A114" t="str">
        <f t="shared" si="29"/>
        <v/>
      </c>
      <c r="B114" s="7" t="str">
        <f t="shared" si="30"/>
        <v/>
      </c>
      <c r="C114" s="2">
        <v>104</v>
      </c>
      <c r="D114" s="1" t="str">
        <f t="shared" si="31"/>
        <v/>
      </c>
      <c r="E114" s="1" t="e">
        <f t="shared" si="32"/>
        <v>#VALUE!</v>
      </c>
      <c r="F114" s="1" t="str">
        <f t="shared" si="33"/>
        <v/>
      </c>
      <c r="G114" s="1" t="str">
        <f t="shared" si="34"/>
        <v/>
      </c>
      <c r="H114" s="1" t="e">
        <f t="shared" si="35"/>
        <v>#VALUE!</v>
      </c>
      <c r="I114" s="1" t="str">
        <f t="shared" si="36"/>
        <v/>
      </c>
      <c r="J114" s="1" t="e">
        <f t="shared" si="37"/>
        <v>#VALUE!</v>
      </c>
      <c r="K114" s="1" t="str">
        <f t="shared" si="38"/>
        <v/>
      </c>
      <c r="L114" s="1" t="e">
        <f t="shared" si="39"/>
        <v>#VALUE!</v>
      </c>
      <c r="M114" s="1" t="str">
        <f t="shared" si="40"/>
        <v/>
      </c>
      <c r="N114" s="1">
        <f t="shared" si="26"/>
        <v>2338.4220000000018</v>
      </c>
    </row>
    <row r="115" spans="1:14" x14ac:dyDescent="0.25">
      <c r="A115" t="str">
        <f t="shared" si="29"/>
        <v/>
      </c>
      <c r="B115" s="7" t="str">
        <f t="shared" si="30"/>
        <v/>
      </c>
      <c r="C115" s="2">
        <v>105</v>
      </c>
      <c r="D115" s="1" t="str">
        <f t="shared" si="31"/>
        <v/>
      </c>
      <c r="E115" s="1" t="e">
        <f t="shared" si="32"/>
        <v>#VALUE!</v>
      </c>
      <c r="F115" s="1" t="str">
        <f t="shared" si="33"/>
        <v/>
      </c>
      <c r="G115" s="1" t="str">
        <f t="shared" si="34"/>
        <v/>
      </c>
      <c r="H115" s="1" t="e">
        <f t="shared" si="35"/>
        <v>#VALUE!</v>
      </c>
      <c r="I115" s="1" t="str">
        <f t="shared" si="36"/>
        <v/>
      </c>
      <c r="J115" s="1" t="e">
        <f t="shared" si="37"/>
        <v>#VALUE!</v>
      </c>
      <c r="K115" s="1" t="str">
        <f t="shared" si="38"/>
        <v/>
      </c>
      <c r="L115" s="1" t="e">
        <f t="shared" si="39"/>
        <v>#VALUE!</v>
      </c>
      <c r="M115" s="1" t="str">
        <f t="shared" si="40"/>
        <v/>
      </c>
      <c r="N115" s="1">
        <f t="shared" si="26"/>
        <v>2338.4220000000018</v>
      </c>
    </row>
    <row r="116" spans="1:14" x14ac:dyDescent="0.25">
      <c r="A116" t="str">
        <f t="shared" si="29"/>
        <v/>
      </c>
      <c r="B116" s="7" t="str">
        <f t="shared" si="30"/>
        <v/>
      </c>
      <c r="C116" s="2">
        <v>106</v>
      </c>
      <c r="D116" s="1" t="str">
        <f t="shared" si="31"/>
        <v/>
      </c>
      <c r="E116" s="1" t="e">
        <f t="shared" si="32"/>
        <v>#VALUE!</v>
      </c>
      <c r="F116" s="1" t="str">
        <f t="shared" si="33"/>
        <v/>
      </c>
      <c r="G116" s="1" t="str">
        <f t="shared" si="34"/>
        <v/>
      </c>
      <c r="H116" s="1" t="e">
        <f t="shared" si="35"/>
        <v>#VALUE!</v>
      </c>
      <c r="I116" s="1" t="str">
        <f t="shared" si="36"/>
        <v/>
      </c>
      <c r="J116" s="1" t="e">
        <f t="shared" si="37"/>
        <v>#VALUE!</v>
      </c>
      <c r="K116" s="1" t="str">
        <f t="shared" si="38"/>
        <v/>
      </c>
      <c r="L116" s="1" t="e">
        <f t="shared" si="39"/>
        <v>#VALUE!</v>
      </c>
      <c r="M116" s="1" t="str">
        <f t="shared" si="40"/>
        <v/>
      </c>
      <c r="N116" s="1">
        <f t="shared" si="26"/>
        <v>2338.4220000000018</v>
      </c>
    </row>
    <row r="117" spans="1:14" x14ac:dyDescent="0.25">
      <c r="A117" t="str">
        <f t="shared" si="29"/>
        <v/>
      </c>
      <c r="B117" s="7" t="str">
        <f t="shared" si="30"/>
        <v/>
      </c>
      <c r="C117" s="2">
        <v>107</v>
      </c>
      <c r="D117" s="1" t="str">
        <f t="shared" si="31"/>
        <v/>
      </c>
      <c r="E117" s="1" t="e">
        <f t="shared" si="32"/>
        <v>#VALUE!</v>
      </c>
      <c r="F117" s="1" t="str">
        <f t="shared" si="33"/>
        <v/>
      </c>
      <c r="G117" s="1" t="str">
        <f t="shared" si="34"/>
        <v/>
      </c>
      <c r="H117" s="1" t="e">
        <f t="shared" si="35"/>
        <v>#VALUE!</v>
      </c>
      <c r="I117" s="1" t="str">
        <f t="shared" si="36"/>
        <v/>
      </c>
      <c r="J117" s="1" t="e">
        <f t="shared" si="37"/>
        <v>#VALUE!</v>
      </c>
      <c r="K117" s="1" t="str">
        <f t="shared" si="38"/>
        <v/>
      </c>
      <c r="L117" s="1" t="e">
        <f t="shared" si="39"/>
        <v>#VALUE!</v>
      </c>
      <c r="M117" s="1" t="str">
        <f t="shared" si="40"/>
        <v/>
      </c>
      <c r="N117" s="1">
        <f t="shared" si="26"/>
        <v>2338.4220000000018</v>
      </c>
    </row>
    <row r="118" spans="1:14" x14ac:dyDescent="0.25">
      <c r="A118" t="str">
        <f t="shared" si="29"/>
        <v/>
      </c>
      <c r="B118" s="7" t="str">
        <f t="shared" si="30"/>
        <v/>
      </c>
      <c r="C118" s="2">
        <v>108</v>
      </c>
      <c r="D118" s="1" t="str">
        <f t="shared" si="31"/>
        <v/>
      </c>
      <c r="E118" s="1" t="e">
        <f t="shared" si="32"/>
        <v>#VALUE!</v>
      </c>
      <c r="F118" s="1" t="str">
        <f t="shared" si="33"/>
        <v/>
      </c>
      <c r="G118" s="1" t="str">
        <f t="shared" si="34"/>
        <v/>
      </c>
      <c r="H118" s="1" t="e">
        <f t="shared" si="35"/>
        <v>#VALUE!</v>
      </c>
      <c r="I118" s="1" t="str">
        <f t="shared" si="36"/>
        <v/>
      </c>
      <c r="J118" s="1" t="e">
        <f t="shared" si="37"/>
        <v>#VALUE!</v>
      </c>
      <c r="K118" s="1" t="str">
        <f t="shared" si="38"/>
        <v/>
      </c>
      <c r="L118" s="1" t="e">
        <f t="shared" si="39"/>
        <v>#VALUE!</v>
      </c>
      <c r="M118" s="1" t="str">
        <f t="shared" si="40"/>
        <v/>
      </c>
      <c r="N118" s="1">
        <f t="shared" si="26"/>
        <v>2338.4220000000018</v>
      </c>
    </row>
    <row r="119" spans="1:14" x14ac:dyDescent="0.25">
      <c r="A119" t="str">
        <f t="shared" si="29"/>
        <v/>
      </c>
      <c r="B119" s="7" t="str">
        <f t="shared" si="30"/>
        <v/>
      </c>
      <c r="C119" s="2">
        <v>109</v>
      </c>
      <c r="D119" s="1" t="str">
        <f t="shared" si="31"/>
        <v/>
      </c>
      <c r="E119" s="1" t="e">
        <f t="shared" si="32"/>
        <v>#VALUE!</v>
      </c>
      <c r="F119" s="1" t="str">
        <f t="shared" si="33"/>
        <v/>
      </c>
      <c r="G119" s="1" t="str">
        <f t="shared" si="34"/>
        <v/>
      </c>
      <c r="H119" s="1" t="e">
        <f t="shared" si="35"/>
        <v>#VALUE!</v>
      </c>
      <c r="I119" s="1" t="str">
        <f t="shared" si="36"/>
        <v/>
      </c>
      <c r="J119" s="1" t="e">
        <f t="shared" si="37"/>
        <v>#VALUE!</v>
      </c>
      <c r="K119" s="1" t="str">
        <f t="shared" si="38"/>
        <v/>
      </c>
      <c r="L119" s="1" t="e">
        <f t="shared" si="39"/>
        <v>#VALUE!</v>
      </c>
      <c r="M119" s="1" t="str">
        <f t="shared" si="40"/>
        <v/>
      </c>
      <c r="N119" s="1">
        <f t="shared" si="26"/>
        <v>2338.4220000000018</v>
      </c>
    </row>
    <row r="120" spans="1:14" x14ac:dyDescent="0.25">
      <c r="A120" t="str">
        <f t="shared" si="29"/>
        <v/>
      </c>
      <c r="B120" s="7" t="str">
        <f t="shared" si="30"/>
        <v/>
      </c>
      <c r="C120" s="2">
        <v>110</v>
      </c>
      <c r="D120" s="1" t="str">
        <f t="shared" si="31"/>
        <v/>
      </c>
      <c r="E120" s="1" t="e">
        <f t="shared" si="32"/>
        <v>#VALUE!</v>
      </c>
      <c r="F120" s="1" t="str">
        <f t="shared" si="33"/>
        <v/>
      </c>
      <c r="G120" s="1" t="str">
        <f t="shared" si="34"/>
        <v/>
      </c>
      <c r="H120" s="1" t="e">
        <f t="shared" si="35"/>
        <v>#VALUE!</v>
      </c>
      <c r="I120" s="1" t="str">
        <f t="shared" si="36"/>
        <v/>
      </c>
      <c r="J120" s="1" t="e">
        <f t="shared" si="37"/>
        <v>#VALUE!</v>
      </c>
      <c r="K120" s="1" t="str">
        <f t="shared" si="38"/>
        <v/>
      </c>
      <c r="L120" s="1" t="e">
        <f t="shared" si="39"/>
        <v>#VALUE!</v>
      </c>
      <c r="M120" s="1" t="str">
        <f t="shared" si="40"/>
        <v/>
      </c>
      <c r="N120" s="1">
        <f t="shared" si="26"/>
        <v>2338.4220000000018</v>
      </c>
    </row>
    <row r="121" spans="1:14" x14ac:dyDescent="0.25">
      <c r="A121" t="str">
        <f t="shared" si="29"/>
        <v/>
      </c>
      <c r="B121" s="7" t="str">
        <f t="shared" si="30"/>
        <v/>
      </c>
      <c r="C121" s="2">
        <v>111</v>
      </c>
      <c r="D121" s="1" t="str">
        <f t="shared" si="31"/>
        <v/>
      </c>
      <c r="E121" s="1" t="e">
        <f t="shared" si="32"/>
        <v>#VALUE!</v>
      </c>
      <c r="F121" s="1" t="str">
        <f t="shared" si="33"/>
        <v/>
      </c>
      <c r="G121" s="1" t="str">
        <f t="shared" si="34"/>
        <v/>
      </c>
      <c r="H121" s="1" t="e">
        <f t="shared" si="35"/>
        <v>#VALUE!</v>
      </c>
      <c r="I121" s="1" t="str">
        <f t="shared" si="36"/>
        <v/>
      </c>
      <c r="J121" s="1" t="e">
        <f t="shared" si="37"/>
        <v>#VALUE!</v>
      </c>
      <c r="K121" s="1" t="str">
        <f t="shared" si="38"/>
        <v/>
      </c>
      <c r="L121" s="1" t="e">
        <f t="shared" si="39"/>
        <v>#VALUE!</v>
      </c>
      <c r="M121" s="1" t="str">
        <f t="shared" si="40"/>
        <v/>
      </c>
      <c r="N121" s="1">
        <f t="shared" si="26"/>
        <v>2338.4220000000018</v>
      </c>
    </row>
    <row r="122" spans="1:14" x14ac:dyDescent="0.25">
      <c r="A122" t="str">
        <f t="shared" si="29"/>
        <v/>
      </c>
      <c r="B122" s="7" t="str">
        <f t="shared" si="30"/>
        <v/>
      </c>
      <c r="C122" s="2">
        <v>112</v>
      </c>
      <c r="D122" s="1" t="str">
        <f t="shared" si="31"/>
        <v/>
      </c>
      <c r="E122" s="1" t="e">
        <f t="shared" si="32"/>
        <v>#VALUE!</v>
      </c>
      <c r="F122" s="1" t="str">
        <f t="shared" si="33"/>
        <v/>
      </c>
      <c r="G122" s="1" t="str">
        <f t="shared" si="34"/>
        <v/>
      </c>
      <c r="H122" s="1" t="e">
        <f t="shared" si="35"/>
        <v>#VALUE!</v>
      </c>
      <c r="I122" s="1" t="str">
        <f t="shared" si="36"/>
        <v/>
      </c>
      <c r="J122" s="1" t="e">
        <f t="shared" si="37"/>
        <v>#VALUE!</v>
      </c>
      <c r="K122" s="1" t="str">
        <f t="shared" si="38"/>
        <v/>
      </c>
      <c r="L122" s="1" t="e">
        <f t="shared" si="39"/>
        <v>#VALUE!</v>
      </c>
      <c r="M122" s="1" t="str">
        <f t="shared" si="40"/>
        <v/>
      </c>
      <c r="N122" s="1">
        <f t="shared" si="26"/>
        <v>2338.4220000000018</v>
      </c>
    </row>
    <row r="123" spans="1:14" x14ac:dyDescent="0.25">
      <c r="A123" t="str">
        <f t="shared" si="29"/>
        <v/>
      </c>
      <c r="B123" s="7" t="str">
        <f t="shared" si="30"/>
        <v/>
      </c>
      <c r="C123" s="2">
        <v>113</v>
      </c>
      <c r="D123" s="1" t="str">
        <f t="shared" si="31"/>
        <v/>
      </c>
      <c r="E123" s="1" t="e">
        <f t="shared" si="32"/>
        <v>#VALUE!</v>
      </c>
      <c r="F123" s="1" t="str">
        <f t="shared" si="33"/>
        <v/>
      </c>
      <c r="G123" s="1" t="str">
        <f t="shared" si="34"/>
        <v/>
      </c>
      <c r="H123" s="1" t="e">
        <f t="shared" si="35"/>
        <v>#VALUE!</v>
      </c>
      <c r="I123" s="1" t="str">
        <f t="shared" si="36"/>
        <v/>
      </c>
      <c r="J123" s="1" t="e">
        <f t="shared" si="37"/>
        <v>#VALUE!</v>
      </c>
      <c r="K123" s="1" t="str">
        <f t="shared" si="38"/>
        <v/>
      </c>
      <c r="L123" s="1" t="e">
        <f t="shared" si="39"/>
        <v>#VALUE!</v>
      </c>
      <c r="M123" s="1" t="str">
        <f t="shared" si="40"/>
        <v/>
      </c>
      <c r="N123" s="1">
        <f t="shared" si="26"/>
        <v>2338.4220000000018</v>
      </c>
    </row>
    <row r="124" spans="1:14" x14ac:dyDescent="0.25">
      <c r="A124" t="str">
        <f t="shared" si="29"/>
        <v/>
      </c>
      <c r="B124" s="7" t="str">
        <f t="shared" si="30"/>
        <v/>
      </c>
      <c r="C124" s="2">
        <v>114</v>
      </c>
      <c r="D124" s="1" t="str">
        <f t="shared" si="31"/>
        <v/>
      </c>
      <c r="E124" s="1" t="e">
        <f t="shared" si="32"/>
        <v>#VALUE!</v>
      </c>
      <c r="F124" s="1" t="str">
        <f t="shared" si="33"/>
        <v/>
      </c>
      <c r="G124" s="1" t="str">
        <f t="shared" si="34"/>
        <v/>
      </c>
      <c r="H124" s="1" t="e">
        <f t="shared" si="35"/>
        <v>#VALUE!</v>
      </c>
      <c r="I124" s="1" t="str">
        <f t="shared" si="36"/>
        <v/>
      </c>
      <c r="J124" s="1" t="e">
        <f t="shared" si="37"/>
        <v>#VALUE!</v>
      </c>
      <c r="K124" s="1" t="str">
        <f t="shared" si="38"/>
        <v/>
      </c>
      <c r="L124" s="1" t="e">
        <f t="shared" si="39"/>
        <v>#VALUE!</v>
      </c>
      <c r="M124" s="1" t="str">
        <f t="shared" si="40"/>
        <v/>
      </c>
      <c r="N124" s="1">
        <f t="shared" si="26"/>
        <v>2338.4220000000018</v>
      </c>
    </row>
    <row r="125" spans="1:14" x14ac:dyDescent="0.25">
      <c r="A125" t="str">
        <f t="shared" si="29"/>
        <v/>
      </c>
      <c r="B125" s="7" t="str">
        <f t="shared" si="30"/>
        <v/>
      </c>
      <c r="C125" s="2">
        <v>115</v>
      </c>
      <c r="D125" s="1" t="str">
        <f t="shared" si="31"/>
        <v/>
      </c>
      <c r="E125" s="1" t="e">
        <f t="shared" si="32"/>
        <v>#VALUE!</v>
      </c>
      <c r="F125" s="1" t="str">
        <f t="shared" si="33"/>
        <v/>
      </c>
      <c r="G125" s="1" t="str">
        <f t="shared" si="34"/>
        <v/>
      </c>
      <c r="H125" s="1" t="e">
        <f t="shared" si="35"/>
        <v>#VALUE!</v>
      </c>
      <c r="I125" s="1" t="str">
        <f t="shared" si="36"/>
        <v/>
      </c>
      <c r="J125" s="1" t="e">
        <f t="shared" si="37"/>
        <v>#VALUE!</v>
      </c>
      <c r="K125" s="1" t="str">
        <f t="shared" si="38"/>
        <v/>
      </c>
      <c r="L125" s="1" t="e">
        <f t="shared" si="39"/>
        <v>#VALUE!</v>
      </c>
      <c r="M125" s="1" t="str">
        <f t="shared" si="40"/>
        <v/>
      </c>
      <c r="N125" s="1">
        <f t="shared" si="26"/>
        <v>2338.4220000000018</v>
      </c>
    </row>
    <row r="126" spans="1:14" x14ac:dyDescent="0.25">
      <c r="A126" t="str">
        <f t="shared" si="29"/>
        <v/>
      </c>
      <c r="B126" s="7" t="str">
        <f t="shared" si="30"/>
        <v/>
      </c>
      <c r="C126" s="2">
        <v>116</v>
      </c>
      <c r="D126" s="1" t="str">
        <f t="shared" si="31"/>
        <v/>
      </c>
      <c r="E126" s="1" t="e">
        <f t="shared" si="32"/>
        <v>#VALUE!</v>
      </c>
      <c r="F126" s="1" t="str">
        <f t="shared" si="33"/>
        <v/>
      </c>
      <c r="G126" s="1" t="str">
        <f t="shared" si="34"/>
        <v/>
      </c>
      <c r="H126" s="1" t="e">
        <f t="shared" si="35"/>
        <v>#VALUE!</v>
      </c>
      <c r="I126" s="1" t="str">
        <f t="shared" si="36"/>
        <v/>
      </c>
      <c r="J126" s="1" t="e">
        <f t="shared" si="37"/>
        <v>#VALUE!</v>
      </c>
      <c r="K126" s="1" t="str">
        <f t="shared" si="38"/>
        <v/>
      </c>
      <c r="L126" s="1" t="e">
        <f t="shared" si="39"/>
        <v>#VALUE!</v>
      </c>
      <c r="M126" s="1" t="str">
        <f t="shared" si="40"/>
        <v/>
      </c>
      <c r="N126" s="1">
        <f t="shared" si="26"/>
        <v>2338.4220000000018</v>
      </c>
    </row>
    <row r="127" spans="1:14" x14ac:dyDescent="0.25">
      <c r="A127" t="str">
        <f t="shared" si="29"/>
        <v/>
      </c>
      <c r="B127" s="7" t="str">
        <f t="shared" si="30"/>
        <v/>
      </c>
      <c r="C127" s="2">
        <v>117</v>
      </c>
      <c r="D127" s="1" t="str">
        <f t="shared" si="31"/>
        <v/>
      </c>
      <c r="E127" s="1" t="e">
        <f t="shared" si="32"/>
        <v>#VALUE!</v>
      </c>
      <c r="F127" s="1" t="str">
        <f t="shared" si="33"/>
        <v/>
      </c>
      <c r="G127" s="1" t="str">
        <f t="shared" si="34"/>
        <v/>
      </c>
      <c r="H127" s="1" t="e">
        <f t="shared" si="35"/>
        <v>#VALUE!</v>
      </c>
      <c r="I127" s="1" t="str">
        <f t="shared" si="36"/>
        <v/>
      </c>
      <c r="J127" s="1" t="e">
        <f t="shared" si="37"/>
        <v>#VALUE!</v>
      </c>
      <c r="K127" s="1" t="str">
        <f t="shared" si="38"/>
        <v/>
      </c>
      <c r="L127" s="1" t="e">
        <f t="shared" si="39"/>
        <v>#VALUE!</v>
      </c>
      <c r="M127" s="1" t="str">
        <f t="shared" si="40"/>
        <v/>
      </c>
      <c r="N127" s="1">
        <f t="shared" si="26"/>
        <v>2338.4220000000018</v>
      </c>
    </row>
    <row r="128" spans="1:14" x14ac:dyDescent="0.25">
      <c r="A128" t="str">
        <f t="shared" si="29"/>
        <v/>
      </c>
      <c r="B128" s="7" t="str">
        <f t="shared" si="30"/>
        <v/>
      </c>
      <c r="C128" s="2">
        <v>118</v>
      </c>
      <c r="D128" s="1" t="str">
        <f t="shared" si="31"/>
        <v/>
      </c>
      <c r="E128" s="1" t="e">
        <f t="shared" si="32"/>
        <v>#VALUE!</v>
      </c>
      <c r="F128" s="1" t="str">
        <f t="shared" si="33"/>
        <v/>
      </c>
      <c r="G128" s="1" t="str">
        <f t="shared" si="34"/>
        <v/>
      </c>
      <c r="H128" s="1" t="e">
        <f t="shared" si="35"/>
        <v>#VALUE!</v>
      </c>
      <c r="I128" s="1" t="str">
        <f t="shared" si="36"/>
        <v/>
      </c>
      <c r="J128" s="1" t="e">
        <f t="shared" si="37"/>
        <v>#VALUE!</v>
      </c>
      <c r="K128" s="1" t="str">
        <f t="shared" si="38"/>
        <v/>
      </c>
      <c r="L128" s="1" t="e">
        <f t="shared" si="39"/>
        <v>#VALUE!</v>
      </c>
      <c r="M128" s="1" t="str">
        <f t="shared" si="40"/>
        <v/>
      </c>
      <c r="N128" s="1">
        <f t="shared" si="26"/>
        <v>2338.4220000000018</v>
      </c>
    </row>
    <row r="129" spans="1:14" x14ac:dyDescent="0.25">
      <c r="A129" t="str">
        <f t="shared" si="29"/>
        <v/>
      </c>
      <c r="B129" s="7" t="str">
        <f t="shared" si="30"/>
        <v/>
      </c>
      <c r="C129" s="2">
        <v>119</v>
      </c>
      <c r="D129" s="1" t="str">
        <f t="shared" si="31"/>
        <v/>
      </c>
      <c r="E129" s="1" t="e">
        <f t="shared" si="32"/>
        <v>#VALUE!</v>
      </c>
      <c r="F129" s="1" t="str">
        <f t="shared" si="33"/>
        <v/>
      </c>
      <c r="G129" s="1" t="str">
        <f t="shared" si="34"/>
        <v/>
      </c>
      <c r="H129" s="1" t="e">
        <f t="shared" si="35"/>
        <v>#VALUE!</v>
      </c>
      <c r="I129" s="1" t="str">
        <f t="shared" si="36"/>
        <v/>
      </c>
      <c r="J129" s="1" t="e">
        <f t="shared" si="37"/>
        <v>#VALUE!</v>
      </c>
      <c r="K129" s="1" t="str">
        <f t="shared" si="38"/>
        <v/>
      </c>
      <c r="L129" s="1" t="e">
        <f t="shared" si="39"/>
        <v>#VALUE!</v>
      </c>
      <c r="M129" s="1" t="str">
        <f t="shared" si="40"/>
        <v/>
      </c>
      <c r="N129" s="1">
        <f t="shared" si="26"/>
        <v>2338.4220000000018</v>
      </c>
    </row>
    <row r="130" spans="1:14" x14ac:dyDescent="0.25">
      <c r="A130" t="str">
        <f t="shared" si="29"/>
        <v/>
      </c>
      <c r="B130" s="7" t="str">
        <f t="shared" si="30"/>
        <v/>
      </c>
      <c r="C130" s="2">
        <v>120</v>
      </c>
      <c r="D130" s="1" t="str">
        <f t="shared" si="31"/>
        <v/>
      </c>
      <c r="E130" s="1" t="e">
        <f t="shared" si="32"/>
        <v>#VALUE!</v>
      </c>
      <c r="F130" s="1" t="str">
        <f t="shared" si="33"/>
        <v/>
      </c>
      <c r="G130" s="1" t="str">
        <f t="shared" si="34"/>
        <v/>
      </c>
      <c r="H130" s="1" t="e">
        <f t="shared" si="35"/>
        <v>#VALUE!</v>
      </c>
      <c r="I130" s="1" t="str">
        <f t="shared" si="36"/>
        <v/>
      </c>
      <c r="J130" s="1" t="e">
        <f t="shared" si="37"/>
        <v>#VALUE!</v>
      </c>
      <c r="K130" s="1" t="str">
        <f t="shared" si="38"/>
        <v/>
      </c>
      <c r="L130" s="1" t="e">
        <f t="shared" si="39"/>
        <v>#VALUE!</v>
      </c>
      <c r="M130" s="1" t="str">
        <f t="shared" si="40"/>
        <v/>
      </c>
      <c r="N130" s="1">
        <f t="shared" si="26"/>
        <v>2338.4220000000018</v>
      </c>
    </row>
  </sheetData>
  <mergeCells count="1">
    <mergeCell ref="Q3:R3"/>
  </mergeCells>
  <dataValidations count="1">
    <dataValidation type="list" allowBlank="1" showInputMessage="1" showErrorMessage="1" sqref="D4">
      <formula1>$XFC$1:$XFC$2</formula1>
    </dataValidation>
  </dataValidation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130"/>
  <sheetViews>
    <sheetView showGridLines="0" zoomScale="115" zoomScaleNormal="115" workbookViewId="0">
      <selection activeCell="D4" sqref="D4"/>
    </sheetView>
  </sheetViews>
  <sheetFormatPr baseColWidth="10" defaultRowHeight="15" x14ac:dyDescent="0.25"/>
  <cols>
    <col min="1" max="1" width="15.5703125" customWidth="1"/>
    <col min="2" max="2" width="13.42578125" style="6" hidden="1" customWidth="1"/>
    <col min="3" max="3" width="5.5703125" hidden="1" customWidth="1"/>
    <col min="4" max="4" width="16.5703125" bestFit="1" customWidth="1"/>
    <col min="5" max="5" width="13.42578125" hidden="1" customWidth="1"/>
    <col min="6" max="6" width="17.7109375" bestFit="1" customWidth="1"/>
    <col min="7" max="7" width="14.5703125" hidden="1" customWidth="1"/>
    <col min="8" max="8" width="11.140625" hidden="1" customWidth="1"/>
    <col min="9" max="9" width="13.140625" customWidth="1"/>
    <col min="10" max="10" width="11.140625" hidden="1" customWidth="1"/>
    <col min="11" max="11" width="17.28515625" customWidth="1"/>
    <col min="12" max="12" width="9.5703125" hidden="1" customWidth="1"/>
    <col min="13" max="13" width="18.85546875" customWidth="1"/>
    <col min="14" max="14" width="18.42578125" hidden="1" customWidth="1"/>
    <col min="15" max="15" width="17.5703125" style="1" customWidth="1"/>
    <col min="16" max="16" width="13.42578125" bestFit="1" customWidth="1"/>
    <col min="17" max="17" width="25.7109375" customWidth="1"/>
    <col min="18" max="18" width="14" bestFit="1" customWidth="1"/>
    <col min="19" max="19" width="22.85546875" style="8" customWidth="1"/>
  </cols>
  <sheetData>
    <row r="1" spans="1:19 16383:16384" x14ac:dyDescent="0.25">
      <c r="A1" t="s">
        <v>18</v>
      </c>
      <c r="C1" t="s">
        <v>18</v>
      </c>
      <c r="S1"/>
      <c r="XFC1">
        <v>72</v>
      </c>
      <c r="XFD1" s="12">
        <v>3.8975993797235299E-2</v>
      </c>
    </row>
    <row r="2" spans="1:19 16383:16384" x14ac:dyDescent="0.25">
      <c r="XFC2">
        <v>96</v>
      </c>
      <c r="XFD2" s="12">
        <v>3.8280005840350614E-2</v>
      </c>
    </row>
    <row r="3" spans="1:19 16383:16384" x14ac:dyDescent="0.25">
      <c r="A3" s="14" t="s">
        <v>4</v>
      </c>
      <c r="B3" s="15"/>
      <c r="C3" s="16"/>
      <c r="D3" s="17">
        <v>100000</v>
      </c>
      <c r="Q3" s="33" t="s">
        <v>27</v>
      </c>
      <c r="R3" s="33"/>
      <c r="XFD3" s="12"/>
    </row>
    <row r="4" spans="1:19 16383:16384" ht="15.75" x14ac:dyDescent="0.25">
      <c r="A4" s="14" t="s">
        <v>36</v>
      </c>
      <c r="B4" s="15"/>
      <c r="C4" s="16"/>
      <c r="D4" s="18">
        <v>96</v>
      </c>
      <c r="F4" s="11"/>
      <c r="I4" s="3" t="s">
        <v>7</v>
      </c>
      <c r="K4" s="9">
        <f>VLOOKUP(D4,$XFC$1:$XFD$8,2,0)</f>
        <v>3.8280005840350614E-2</v>
      </c>
      <c r="Q4" s="24" t="s">
        <v>30</v>
      </c>
      <c r="R4" s="25">
        <f>D3</f>
        <v>100000</v>
      </c>
      <c r="XFD4" s="12"/>
    </row>
    <row r="5" spans="1:19 16383:16384" ht="15.75" x14ac:dyDescent="0.25">
      <c r="A5" s="14" t="s">
        <v>5</v>
      </c>
      <c r="B5" s="15"/>
      <c r="C5" s="16"/>
      <c r="D5" s="19">
        <f>-PMT(K4/2,D4,D3,,0)</f>
        <v>2284.0459999999994</v>
      </c>
      <c r="I5" s="3" t="s">
        <v>8</v>
      </c>
      <c r="J5" s="21"/>
      <c r="K5" s="9">
        <f>K4/1.16</f>
        <v>3.3000005034785014E-2</v>
      </c>
      <c r="Q5" s="18" t="s">
        <v>34</v>
      </c>
      <c r="R5" s="26">
        <f>D6</f>
        <v>219268.41599999994</v>
      </c>
      <c r="XFD5" s="12"/>
    </row>
    <row r="6" spans="1:19 16383:16384" ht="15.75" x14ac:dyDescent="0.25">
      <c r="A6" s="14" t="s">
        <v>6</v>
      </c>
      <c r="B6" s="15"/>
      <c r="C6" s="16"/>
      <c r="D6" s="20">
        <f>D4*D5</f>
        <v>219268.41599999994</v>
      </c>
      <c r="I6" s="22" t="s">
        <v>28</v>
      </c>
      <c r="J6" s="16"/>
      <c r="K6" s="23">
        <f>(D6-D3)/D3/(D4/2)</f>
        <v>2.4847586666666654E-2</v>
      </c>
      <c r="Q6" s="24" t="s">
        <v>31</v>
      </c>
      <c r="R6" s="25">
        <f>D5</f>
        <v>2284.0459999999994</v>
      </c>
      <c r="XFD6" s="12"/>
    </row>
    <row r="7" spans="1:19 16383:16384" ht="15.75" x14ac:dyDescent="0.25">
      <c r="E7" s="1"/>
      <c r="I7" s="3" t="s">
        <v>14</v>
      </c>
      <c r="K7" s="9">
        <f>K6/1.16</f>
        <v>2.1420333333333322E-2</v>
      </c>
      <c r="Q7" s="18" t="s">
        <v>17</v>
      </c>
      <c r="R7" s="26">
        <f>SUM(O10:O133)</f>
        <v>0</v>
      </c>
      <c r="S7" s="1"/>
    </row>
    <row r="8" spans="1:19 16383:16384" ht="15.75" x14ac:dyDescent="0.25">
      <c r="E8" s="1"/>
      <c r="Q8" s="24" t="s">
        <v>29</v>
      </c>
      <c r="R8" s="27">
        <f>D4</f>
        <v>96</v>
      </c>
      <c r="S8"/>
    </row>
    <row r="9" spans="1:19 16383:16384" ht="30" x14ac:dyDescent="0.25">
      <c r="A9" s="14" t="s">
        <v>0</v>
      </c>
      <c r="B9" s="14"/>
      <c r="C9" s="14" t="s">
        <v>9</v>
      </c>
      <c r="D9" s="14" t="s">
        <v>3</v>
      </c>
      <c r="E9" s="14" t="s">
        <v>10</v>
      </c>
      <c r="F9" s="14" t="s">
        <v>24</v>
      </c>
      <c r="G9" s="14" t="s">
        <v>17</v>
      </c>
      <c r="H9" s="14" t="s">
        <v>11</v>
      </c>
      <c r="I9" s="14" t="s">
        <v>25</v>
      </c>
      <c r="J9" s="14" t="s">
        <v>1</v>
      </c>
      <c r="K9" s="14" t="s">
        <v>13</v>
      </c>
      <c r="L9" s="14" t="s">
        <v>13</v>
      </c>
      <c r="M9" s="14" t="s">
        <v>2</v>
      </c>
      <c r="N9" s="14" t="s">
        <v>12</v>
      </c>
      <c r="O9" s="14" t="s">
        <v>26</v>
      </c>
      <c r="Q9" s="18" t="s">
        <v>20</v>
      </c>
      <c r="R9" s="28">
        <f>IFERROR(VLOOKUP("",$B$9:$C$130,2,0),MAX($C:$C))</f>
        <v>96</v>
      </c>
      <c r="S9"/>
    </row>
    <row r="10" spans="1:19 16383:16384" ht="15.75" x14ac:dyDescent="0.25">
      <c r="A10">
        <f t="shared" ref="A10:A70" si="0">IF(C10&lt;=$R$9,C10,"")</f>
        <v>0</v>
      </c>
      <c r="B10" s="7">
        <f t="shared" ref="B10:B70" si="1">D10</f>
        <v>100000</v>
      </c>
      <c r="C10" s="2">
        <v>0</v>
      </c>
      <c r="D10" s="1">
        <f>D3</f>
        <v>100000</v>
      </c>
      <c r="E10" s="1">
        <f>D3</f>
        <v>100000</v>
      </c>
      <c r="F10" s="1"/>
      <c r="G10" s="1"/>
      <c r="L10" s="5"/>
      <c r="M10" s="5"/>
      <c r="N10" s="1"/>
      <c r="Q10" s="24" t="s">
        <v>16</v>
      </c>
      <c r="R10" s="29">
        <f>D4-R9</f>
        <v>0</v>
      </c>
      <c r="S10" s="4"/>
    </row>
    <row r="11" spans="1:19 16383:16384" ht="15.75" x14ac:dyDescent="0.25">
      <c r="A11">
        <f t="shared" si="0"/>
        <v>1</v>
      </c>
      <c r="B11" s="7">
        <f t="shared" si="1"/>
        <v>99629.95429201753</v>
      </c>
      <c r="C11" s="2">
        <v>1</v>
      </c>
      <c r="D11" s="1">
        <f>IFERROR(IF(E11&gt;=0.1,E10-H11-O11,""),"")</f>
        <v>99629.95429201753</v>
      </c>
      <c r="E11" s="1">
        <f t="shared" ref="E11:E74" si="2">E10-H11-O11</f>
        <v>99629.95429201753</v>
      </c>
      <c r="F11" s="1">
        <f t="shared" ref="F11:F74" si="3">IFERROR(IF(A11&lt;$R$9,IFERROR(IF(H11&gt;=0,N11-J11-L11,""),""),IF(A11=$R$9,D10,"")),"")</f>
        <v>370.04570798246863</v>
      </c>
      <c r="G11" s="1">
        <f t="shared" ref="G11:G74" si="4">IFERROR(IF(H11&gt;=0,N11-J11-L11,""),"")</f>
        <v>370.04570798246863</v>
      </c>
      <c r="H11" s="1">
        <f t="shared" ref="H11:H74" si="5">N11-J11-L11</f>
        <v>370.04570798246863</v>
      </c>
      <c r="I11" s="1">
        <f>IFERROR(IF(J11&gt;=0,D10*$K$5/2,""),"")</f>
        <v>1650.0002517392506</v>
      </c>
      <c r="J11" s="1">
        <f>D10*$K$5/2</f>
        <v>1650.0002517392506</v>
      </c>
      <c r="K11" s="1">
        <f>IFERROR(IF(L11&gt;=0,I11*16%,""),"")</f>
        <v>264.0000402782801</v>
      </c>
      <c r="L11" s="1">
        <f>J11*16%</f>
        <v>264.0000402782801</v>
      </c>
      <c r="M11" s="1">
        <f t="shared" ref="M11:M74" si="6">IFERROR(IF(A11&lt;$R$9,N11,F11+I11+K11),"")</f>
        <v>2284.0459999999994</v>
      </c>
      <c r="N11" s="1">
        <f t="shared" ref="N11:N74" si="7">$D$5</f>
        <v>2284.0459999999994</v>
      </c>
      <c r="P11" s="1"/>
      <c r="Q11" s="18" t="s">
        <v>15</v>
      </c>
      <c r="R11" s="26">
        <f>(R17-D3)/1.16</f>
        <v>102817.60000000021</v>
      </c>
      <c r="S11"/>
    </row>
    <row r="12" spans="1:19 16383:16384" ht="15.75" x14ac:dyDescent="0.25">
      <c r="A12">
        <f t="shared" si="0"/>
        <v>2</v>
      </c>
      <c r="B12" s="7">
        <f t="shared" si="1"/>
        <v>99252.825908103681</v>
      </c>
      <c r="C12" s="2">
        <v>2</v>
      </c>
      <c r="D12" s="1">
        <f t="shared" ref="D12:D75" si="8">IFERROR(IF(E12&gt;=0.1,E11-H12-O12,""),"")</f>
        <v>99252.825908103681</v>
      </c>
      <c r="E12" s="1">
        <f t="shared" si="2"/>
        <v>99252.825908103681</v>
      </c>
      <c r="F12" s="1">
        <f t="shared" si="3"/>
        <v>377.12838391385139</v>
      </c>
      <c r="G12" s="1">
        <f t="shared" si="4"/>
        <v>377.12838391385139</v>
      </c>
      <c r="H12" s="1">
        <f t="shared" si="5"/>
        <v>377.12838391385139</v>
      </c>
      <c r="I12" s="1">
        <f t="shared" ref="I12:I75" si="9">IFERROR(IF(J12&gt;=0,D11*$K$5/2,""),"")</f>
        <v>1643.8944966259896</v>
      </c>
      <c r="J12" s="1">
        <f t="shared" ref="J12:J75" si="10">D11*$K$5/2</f>
        <v>1643.8944966259896</v>
      </c>
      <c r="K12" s="1">
        <f t="shared" ref="K12:K75" si="11">IFERROR(IF(L12&gt;=0,I12*16%,""),"")</f>
        <v>263.02311946015834</v>
      </c>
      <c r="L12" s="1">
        <f t="shared" ref="L12:L75" si="12">J12*16%</f>
        <v>263.02311946015834</v>
      </c>
      <c r="M12" s="1">
        <f t="shared" si="6"/>
        <v>2284.0459999999994</v>
      </c>
      <c r="N12" s="1">
        <f t="shared" si="7"/>
        <v>2284.0459999999994</v>
      </c>
      <c r="P12" s="1"/>
      <c r="Q12" s="24" t="s">
        <v>22</v>
      </c>
      <c r="R12" s="25">
        <f>(D6-D3)/1.16</f>
        <v>102817.59999999995</v>
      </c>
      <c r="S12"/>
    </row>
    <row r="13" spans="1:19 16383:16384" ht="15.75" x14ac:dyDescent="0.25">
      <c r="A13">
        <f t="shared" si="0"/>
        <v>3</v>
      </c>
      <c r="B13" s="7">
        <f t="shared" si="1"/>
        <v>98868.479285820431</v>
      </c>
      <c r="C13" s="2">
        <v>3</v>
      </c>
      <c r="D13" s="1">
        <f t="shared" si="8"/>
        <v>98868.479285820431</v>
      </c>
      <c r="E13" s="1">
        <f t="shared" si="2"/>
        <v>98868.479285820431</v>
      </c>
      <c r="F13" s="1">
        <f t="shared" si="3"/>
        <v>384.34662228324345</v>
      </c>
      <c r="G13" s="1">
        <f t="shared" si="4"/>
        <v>384.34662228324345</v>
      </c>
      <c r="H13" s="1">
        <f t="shared" si="5"/>
        <v>384.34662228324345</v>
      </c>
      <c r="I13" s="1">
        <f t="shared" si="9"/>
        <v>1637.6718773420309</v>
      </c>
      <c r="J13" s="1">
        <f t="shared" si="10"/>
        <v>1637.6718773420309</v>
      </c>
      <c r="K13" s="1">
        <f t="shared" si="11"/>
        <v>262.02750037472498</v>
      </c>
      <c r="L13" s="1">
        <f t="shared" si="12"/>
        <v>262.02750037472498</v>
      </c>
      <c r="M13" s="1">
        <f t="shared" si="6"/>
        <v>2284.0459999999994</v>
      </c>
      <c r="N13" s="1">
        <f t="shared" si="7"/>
        <v>2284.0459999999994</v>
      </c>
      <c r="O13" s="13"/>
      <c r="P13" s="1"/>
      <c r="Q13" s="14" t="s">
        <v>32</v>
      </c>
      <c r="R13" s="30">
        <f>R12-R11</f>
        <v>-2.6193447411060333E-10</v>
      </c>
      <c r="S13"/>
    </row>
    <row r="14" spans="1:19 16383:16384" ht="15.75" x14ac:dyDescent="0.25">
      <c r="A14">
        <f t="shared" si="0"/>
        <v>4</v>
      </c>
      <c r="B14" s="7">
        <f t="shared" si="1"/>
        <v>98476.776268064321</v>
      </c>
      <c r="C14" s="2">
        <v>4</v>
      </c>
      <c r="D14" s="1">
        <f t="shared" si="8"/>
        <v>98476.776268064321</v>
      </c>
      <c r="E14" s="1">
        <f t="shared" si="2"/>
        <v>98476.776268064321</v>
      </c>
      <c r="F14" s="1">
        <f t="shared" si="3"/>
        <v>391.7030177561042</v>
      </c>
      <c r="G14" s="1">
        <f t="shared" si="4"/>
        <v>391.7030177561042</v>
      </c>
      <c r="H14" s="1">
        <f t="shared" si="5"/>
        <v>391.7030177561042</v>
      </c>
      <c r="I14" s="1">
        <f t="shared" si="9"/>
        <v>1631.3301571068062</v>
      </c>
      <c r="J14" s="1">
        <f t="shared" si="10"/>
        <v>1631.3301571068062</v>
      </c>
      <c r="K14" s="1">
        <f t="shared" si="11"/>
        <v>261.01282513708901</v>
      </c>
      <c r="L14" s="1">
        <f t="shared" si="12"/>
        <v>261.01282513708901</v>
      </c>
      <c r="M14" s="1">
        <f t="shared" si="6"/>
        <v>2284.0459999999994</v>
      </c>
      <c r="N14" s="1">
        <f t="shared" si="7"/>
        <v>2284.0459999999994</v>
      </c>
      <c r="P14" s="1"/>
      <c r="Q14" s="31" t="s">
        <v>21</v>
      </c>
      <c r="R14" s="26">
        <f>SUM(K10:K130)</f>
        <v>16450.815999999999</v>
      </c>
      <c r="S14" s="10"/>
    </row>
    <row r="15" spans="1:19 16383:16384" ht="15.75" x14ac:dyDescent="0.25">
      <c r="A15">
        <f t="shared" si="0"/>
        <v>5</v>
      </c>
      <c r="B15" s="7">
        <f t="shared" si="1"/>
        <v>98077.576053404526</v>
      </c>
      <c r="C15" s="2">
        <v>5</v>
      </c>
      <c r="D15" s="1">
        <f t="shared" si="8"/>
        <v>98077.576053404526</v>
      </c>
      <c r="E15" s="1">
        <f t="shared" si="2"/>
        <v>98077.576053404526</v>
      </c>
      <c r="F15" s="1">
        <f t="shared" si="3"/>
        <v>399.20021465979789</v>
      </c>
      <c r="G15" s="1">
        <f t="shared" si="4"/>
        <v>399.20021465979789</v>
      </c>
      <c r="H15" s="1">
        <f t="shared" si="5"/>
        <v>399.20021465979789</v>
      </c>
      <c r="I15" s="1">
        <f t="shared" si="9"/>
        <v>1624.8670563277599</v>
      </c>
      <c r="J15" s="1">
        <f t="shared" si="10"/>
        <v>1624.8670563277599</v>
      </c>
      <c r="K15" s="1">
        <f t="shared" si="11"/>
        <v>259.97872901244159</v>
      </c>
      <c r="L15" s="1">
        <f t="shared" si="12"/>
        <v>259.97872901244159</v>
      </c>
      <c r="M15" s="1">
        <f t="shared" si="6"/>
        <v>2284.0459999999994</v>
      </c>
      <c r="N15" s="1">
        <f t="shared" si="7"/>
        <v>2284.0459999999994</v>
      </c>
      <c r="P15" s="1"/>
      <c r="Q15" s="24" t="s">
        <v>23</v>
      </c>
      <c r="R15" s="25">
        <f>R12*16%</f>
        <v>16450.815999999992</v>
      </c>
    </row>
    <row r="16" spans="1:19 16383:16384" ht="15.75" x14ac:dyDescent="0.25">
      <c r="A16">
        <f t="shared" si="0"/>
        <v>6</v>
      </c>
      <c r="B16" s="7">
        <f t="shared" si="1"/>
        <v>97670.735145470404</v>
      </c>
      <c r="C16" s="2">
        <v>6</v>
      </c>
      <c r="D16" s="1">
        <f t="shared" si="8"/>
        <v>97670.735145470404</v>
      </c>
      <c r="E16" s="1">
        <f t="shared" si="2"/>
        <v>97670.735145470404</v>
      </c>
      <c r="F16" s="1">
        <f t="shared" si="3"/>
        <v>406.84090793412076</v>
      </c>
      <c r="G16" s="1">
        <f t="shared" si="4"/>
        <v>406.84090793412076</v>
      </c>
      <c r="H16" s="1">
        <f t="shared" si="5"/>
        <v>406.84090793412076</v>
      </c>
      <c r="I16" s="1">
        <f t="shared" si="9"/>
        <v>1618.2802517809298</v>
      </c>
      <c r="J16" s="1">
        <f t="shared" si="10"/>
        <v>1618.2802517809298</v>
      </c>
      <c r="K16" s="1">
        <f t="shared" si="11"/>
        <v>258.9248402849488</v>
      </c>
      <c r="L16" s="1">
        <f t="shared" si="12"/>
        <v>258.9248402849488</v>
      </c>
      <c r="M16" s="1">
        <f t="shared" si="6"/>
        <v>2284.0459999999994</v>
      </c>
      <c r="N16" s="1">
        <f t="shared" si="7"/>
        <v>2284.0459999999994</v>
      </c>
      <c r="P16" s="1"/>
      <c r="Q16" s="32" t="s">
        <v>33</v>
      </c>
      <c r="R16" s="30">
        <f>R15-R14</f>
        <v>0</v>
      </c>
    </row>
    <row r="17" spans="1:20" ht="15.75" x14ac:dyDescent="0.25">
      <c r="A17">
        <f t="shared" si="0"/>
        <v>7</v>
      </c>
      <c r="B17" s="7">
        <f t="shared" si="1"/>
        <v>97256.107301370372</v>
      </c>
      <c r="C17" s="2">
        <v>7</v>
      </c>
      <c r="D17" s="1">
        <f t="shared" si="8"/>
        <v>97256.107301370372</v>
      </c>
      <c r="E17" s="1">
        <f t="shared" si="2"/>
        <v>97256.107301370372</v>
      </c>
      <c r="F17" s="1">
        <f t="shared" si="3"/>
        <v>414.62784410002683</v>
      </c>
      <c r="G17" s="1">
        <f t="shared" si="4"/>
        <v>414.62784410002683</v>
      </c>
      <c r="H17" s="1">
        <f t="shared" si="5"/>
        <v>414.62784410002683</v>
      </c>
      <c r="I17" s="1">
        <f t="shared" si="9"/>
        <v>1611.5673757758384</v>
      </c>
      <c r="J17" s="1">
        <f t="shared" si="10"/>
        <v>1611.5673757758384</v>
      </c>
      <c r="K17" s="1">
        <f t="shared" si="11"/>
        <v>257.85078012413413</v>
      </c>
      <c r="L17" s="1">
        <f t="shared" si="12"/>
        <v>257.85078012413413</v>
      </c>
      <c r="M17" s="1">
        <f t="shared" si="6"/>
        <v>2284.0459999999994</v>
      </c>
      <c r="N17" s="1">
        <f t="shared" si="7"/>
        <v>2284.0459999999994</v>
      </c>
      <c r="P17" s="1"/>
      <c r="Q17" s="18" t="s">
        <v>19</v>
      </c>
      <c r="R17" s="26">
        <f>SUM(M:M)+SUM(O:O)</f>
        <v>219268.41600000023</v>
      </c>
    </row>
    <row r="18" spans="1:20" ht="15.75" x14ac:dyDescent="0.25">
      <c r="A18">
        <f t="shared" si="0"/>
        <v>8</v>
      </c>
      <c r="B18" s="7">
        <f t="shared" si="1"/>
        <v>96833.543479123487</v>
      </c>
      <c r="C18" s="2">
        <v>8</v>
      </c>
      <c r="D18" s="1">
        <f t="shared" si="8"/>
        <v>96833.543479123487</v>
      </c>
      <c r="E18" s="1">
        <f t="shared" si="2"/>
        <v>96833.543479123487</v>
      </c>
      <c r="F18" s="1">
        <f t="shared" si="3"/>
        <v>422.5638222468873</v>
      </c>
      <c r="G18" s="1">
        <f t="shared" si="4"/>
        <v>422.5638222468873</v>
      </c>
      <c r="H18" s="1">
        <f t="shared" si="5"/>
        <v>422.5638222468873</v>
      </c>
      <c r="I18" s="1">
        <f t="shared" si="9"/>
        <v>1604.7260153044069</v>
      </c>
      <c r="J18" s="1">
        <f t="shared" si="10"/>
        <v>1604.7260153044069</v>
      </c>
      <c r="K18" s="1">
        <f t="shared" si="11"/>
        <v>256.75616244870514</v>
      </c>
      <c r="L18" s="1">
        <f t="shared" si="12"/>
        <v>256.75616244870514</v>
      </c>
      <c r="M18" s="1">
        <f t="shared" si="6"/>
        <v>2284.0459999999994</v>
      </c>
      <c r="N18" s="1">
        <f t="shared" si="7"/>
        <v>2284.0459999999994</v>
      </c>
      <c r="P18" s="1"/>
      <c r="Q18" s="32" t="s">
        <v>35</v>
      </c>
      <c r="R18" s="30">
        <f>R5-R17</f>
        <v>-2.9103830456733704E-10</v>
      </c>
      <c r="S18"/>
    </row>
    <row r="19" spans="1:20" x14ac:dyDescent="0.25">
      <c r="A19">
        <f t="shared" si="0"/>
        <v>9</v>
      </c>
      <c r="B19" s="7">
        <f t="shared" si="1"/>
        <v>96402.89178408483</v>
      </c>
      <c r="C19" s="2">
        <v>9</v>
      </c>
      <c r="D19" s="1">
        <f t="shared" si="8"/>
        <v>96402.89178408483</v>
      </c>
      <c r="E19" s="1">
        <f t="shared" si="2"/>
        <v>96402.89178408483</v>
      </c>
      <c r="F19" s="1">
        <f t="shared" si="3"/>
        <v>430.65169503865309</v>
      </c>
      <c r="G19" s="1">
        <f t="shared" si="4"/>
        <v>430.65169503865309</v>
      </c>
      <c r="H19" s="1">
        <f t="shared" si="5"/>
        <v>430.65169503865309</v>
      </c>
      <c r="I19" s="1">
        <f t="shared" si="9"/>
        <v>1597.7537111735744</v>
      </c>
      <c r="J19" s="1">
        <f t="shared" si="10"/>
        <v>1597.7537111735744</v>
      </c>
      <c r="K19" s="1">
        <f t="shared" si="11"/>
        <v>255.64059378777191</v>
      </c>
      <c r="L19" s="1">
        <f t="shared" si="12"/>
        <v>255.64059378777191</v>
      </c>
      <c r="M19" s="1">
        <f t="shared" si="6"/>
        <v>2284.0459999999994</v>
      </c>
      <c r="N19" s="1">
        <f t="shared" si="7"/>
        <v>2284.0459999999994</v>
      </c>
      <c r="P19" s="1"/>
      <c r="S19"/>
    </row>
    <row r="20" spans="1:20" x14ac:dyDescent="0.25">
      <c r="A20">
        <f t="shared" si="0"/>
        <v>10</v>
      </c>
      <c r="B20" s="7">
        <f t="shared" si="1"/>
        <v>95963.997414345562</v>
      </c>
      <c r="C20" s="2">
        <v>10</v>
      </c>
      <c r="D20" s="1">
        <f t="shared" si="8"/>
        <v>95963.997414345562</v>
      </c>
      <c r="E20" s="1">
        <f t="shared" si="2"/>
        <v>95963.997414345562</v>
      </c>
      <c r="F20" s="1">
        <f t="shared" si="3"/>
        <v>438.89436973927144</v>
      </c>
      <c r="G20" s="1">
        <f t="shared" si="4"/>
        <v>438.89436973927144</v>
      </c>
      <c r="H20" s="1">
        <f t="shared" si="5"/>
        <v>438.89436973927144</v>
      </c>
      <c r="I20" s="1">
        <f t="shared" si="9"/>
        <v>1590.6479571213172</v>
      </c>
      <c r="J20" s="1">
        <f t="shared" si="10"/>
        <v>1590.6479571213172</v>
      </c>
      <c r="K20" s="1">
        <f t="shared" si="11"/>
        <v>254.50367313941075</v>
      </c>
      <c r="L20" s="1">
        <f t="shared" si="12"/>
        <v>254.50367313941075</v>
      </c>
      <c r="M20" s="1">
        <f t="shared" si="6"/>
        <v>2284.0459999999994</v>
      </c>
      <c r="N20" s="1">
        <f t="shared" si="7"/>
        <v>2284.0459999999994</v>
      </c>
      <c r="O20" s="13"/>
      <c r="P20" s="1"/>
      <c r="S20" s="1"/>
      <c r="T20" s="1"/>
    </row>
    <row r="21" spans="1:20" x14ac:dyDescent="0.25">
      <c r="A21">
        <f t="shared" si="0"/>
        <v>11</v>
      </c>
      <c r="B21" s="7">
        <f t="shared" si="1"/>
        <v>95516.702605087834</v>
      </c>
      <c r="C21" s="2">
        <v>11</v>
      </c>
      <c r="D21" s="1">
        <f t="shared" si="8"/>
        <v>95516.702605087834</v>
      </c>
      <c r="E21" s="1">
        <f t="shared" si="2"/>
        <v>95516.702605087834</v>
      </c>
      <c r="F21" s="1">
        <f t="shared" si="3"/>
        <v>447.29480925772953</v>
      </c>
      <c r="G21" s="1">
        <f t="shared" si="4"/>
        <v>447.29480925772953</v>
      </c>
      <c r="H21" s="1">
        <f t="shared" si="5"/>
        <v>447.29480925772953</v>
      </c>
      <c r="I21" s="1">
        <f t="shared" si="9"/>
        <v>1583.4061989157499</v>
      </c>
      <c r="J21" s="1">
        <f t="shared" si="10"/>
        <v>1583.4061989157499</v>
      </c>
      <c r="K21" s="1">
        <f t="shared" si="11"/>
        <v>253.34499182651999</v>
      </c>
      <c r="L21" s="1">
        <f t="shared" si="12"/>
        <v>253.34499182651999</v>
      </c>
      <c r="M21" s="1">
        <f t="shared" si="6"/>
        <v>2284.0459999999994</v>
      </c>
      <c r="N21" s="1">
        <f t="shared" si="7"/>
        <v>2284.0459999999994</v>
      </c>
      <c r="P21" s="1"/>
      <c r="S21" s="1"/>
      <c r="T21" s="1"/>
    </row>
    <row r="22" spans="1:20" x14ac:dyDescent="0.25">
      <c r="A22">
        <f t="shared" si="0"/>
        <v>12</v>
      </c>
      <c r="B22" s="7">
        <f t="shared" si="1"/>
        <v>95060.846571874732</v>
      </c>
      <c r="C22" s="2">
        <v>12</v>
      </c>
      <c r="D22" s="1">
        <f t="shared" si="8"/>
        <v>95060.846571874732</v>
      </c>
      <c r="E22" s="1">
        <f t="shared" si="2"/>
        <v>95060.846571874732</v>
      </c>
      <c r="F22" s="1">
        <f t="shared" si="3"/>
        <v>455.85603321310168</v>
      </c>
      <c r="G22" s="1">
        <f t="shared" si="4"/>
        <v>455.85603321310168</v>
      </c>
      <c r="H22" s="1">
        <f t="shared" si="5"/>
        <v>455.85603321310168</v>
      </c>
      <c r="I22" s="1">
        <f t="shared" si="9"/>
        <v>1576.0258334369807</v>
      </c>
      <c r="J22" s="1">
        <f t="shared" si="10"/>
        <v>1576.0258334369807</v>
      </c>
      <c r="K22" s="1">
        <f t="shared" si="11"/>
        <v>252.16413334991694</v>
      </c>
      <c r="L22" s="1">
        <f t="shared" si="12"/>
        <v>252.16413334991694</v>
      </c>
      <c r="M22" s="1">
        <f t="shared" si="6"/>
        <v>2284.0459999999994</v>
      </c>
      <c r="N22" s="1">
        <f t="shared" si="7"/>
        <v>2284.0459999999994</v>
      </c>
      <c r="O22" s="13"/>
      <c r="P22" s="1"/>
      <c r="S22" s="1"/>
      <c r="T22" s="1"/>
    </row>
    <row r="23" spans="1:20" x14ac:dyDescent="0.25">
      <c r="A23">
        <f t="shared" si="0"/>
        <v>13</v>
      </c>
      <c r="B23" s="7">
        <f t="shared" si="1"/>
        <v>94596.265452854757</v>
      </c>
      <c r="C23" s="2">
        <v>13</v>
      </c>
      <c r="D23" s="1">
        <f t="shared" si="8"/>
        <v>94596.265452854757</v>
      </c>
      <c r="E23" s="1">
        <f t="shared" si="2"/>
        <v>94596.265452854757</v>
      </c>
      <c r="F23" s="1">
        <f t="shared" si="3"/>
        <v>464.58111901998006</v>
      </c>
      <c r="G23" s="1">
        <f t="shared" si="4"/>
        <v>464.58111901998006</v>
      </c>
      <c r="H23" s="1">
        <f t="shared" si="5"/>
        <v>464.58111901998006</v>
      </c>
      <c r="I23" s="1">
        <f t="shared" si="9"/>
        <v>1568.5042077413959</v>
      </c>
      <c r="J23" s="1">
        <f t="shared" si="10"/>
        <v>1568.5042077413959</v>
      </c>
      <c r="K23" s="1">
        <f t="shared" si="11"/>
        <v>250.96067323862334</v>
      </c>
      <c r="L23" s="1">
        <f t="shared" si="12"/>
        <v>250.96067323862334</v>
      </c>
      <c r="M23" s="1">
        <f t="shared" si="6"/>
        <v>2284.0459999999994</v>
      </c>
      <c r="N23" s="1">
        <f t="shared" si="7"/>
        <v>2284.0459999999994</v>
      </c>
      <c r="P23" s="1"/>
      <c r="S23"/>
    </row>
    <row r="24" spans="1:20" x14ac:dyDescent="0.25">
      <c r="A24">
        <f t="shared" si="0"/>
        <v>14</v>
      </c>
      <c r="B24" s="7">
        <f t="shared" si="1"/>
        <v>94122.792249860082</v>
      </c>
      <c r="C24" s="2">
        <v>14</v>
      </c>
      <c r="D24" s="1">
        <f t="shared" si="8"/>
        <v>94122.792249860082</v>
      </c>
      <c r="E24" s="1">
        <f t="shared" si="2"/>
        <v>94122.792249860082</v>
      </c>
      <c r="F24" s="1">
        <f t="shared" si="3"/>
        <v>473.47320299468061</v>
      </c>
      <c r="G24" s="1">
        <f t="shared" si="4"/>
        <v>473.47320299468061</v>
      </c>
      <c r="H24" s="1">
        <f t="shared" si="5"/>
        <v>473.47320299468061</v>
      </c>
      <c r="I24" s="1">
        <f t="shared" si="9"/>
        <v>1560.8386181080334</v>
      </c>
      <c r="J24" s="1">
        <f t="shared" si="10"/>
        <v>1560.8386181080334</v>
      </c>
      <c r="K24" s="1">
        <f t="shared" si="11"/>
        <v>249.73417889728535</v>
      </c>
      <c r="L24" s="1">
        <f t="shared" si="12"/>
        <v>249.73417889728535</v>
      </c>
      <c r="M24" s="1">
        <f t="shared" si="6"/>
        <v>2284.0459999999994</v>
      </c>
      <c r="N24" s="1">
        <f t="shared" si="7"/>
        <v>2284.0459999999994</v>
      </c>
      <c r="P24" s="1"/>
      <c r="S24"/>
    </row>
    <row r="25" spans="1:20" x14ac:dyDescent="0.25">
      <c r="A25">
        <f t="shared" si="0"/>
        <v>15</v>
      </c>
      <c r="B25" s="7">
        <f t="shared" si="1"/>
        <v>93640.256768377454</v>
      </c>
      <c r="C25" s="2">
        <v>15</v>
      </c>
      <c r="D25" s="1">
        <f t="shared" si="8"/>
        <v>93640.256768377454</v>
      </c>
      <c r="E25" s="1">
        <f t="shared" si="2"/>
        <v>93640.256768377454</v>
      </c>
      <c r="F25" s="1">
        <f t="shared" si="3"/>
        <v>482.53548148262348</v>
      </c>
      <c r="G25" s="1">
        <f t="shared" si="4"/>
        <v>482.53548148262348</v>
      </c>
      <c r="H25" s="1">
        <f t="shared" si="5"/>
        <v>482.53548148262348</v>
      </c>
      <c r="I25" s="1">
        <f t="shared" si="9"/>
        <v>1553.0263090667033</v>
      </c>
      <c r="J25" s="1">
        <f t="shared" si="10"/>
        <v>1553.0263090667033</v>
      </c>
      <c r="K25" s="1">
        <f t="shared" si="11"/>
        <v>248.48420945067255</v>
      </c>
      <c r="L25" s="1">
        <f t="shared" si="12"/>
        <v>248.48420945067255</v>
      </c>
      <c r="M25" s="1">
        <f t="shared" si="6"/>
        <v>2284.0459999999994</v>
      </c>
      <c r="N25" s="1">
        <f t="shared" si="7"/>
        <v>2284.0459999999994</v>
      </c>
      <c r="P25" s="1"/>
      <c r="S25"/>
    </row>
    <row r="26" spans="1:20" x14ac:dyDescent="0.25">
      <c r="A26">
        <f t="shared" si="0"/>
        <v>16</v>
      </c>
      <c r="B26" s="7">
        <f t="shared" si="1"/>
        <v>93148.485556370171</v>
      </c>
      <c r="C26" s="2">
        <v>16</v>
      </c>
      <c r="D26" s="1">
        <f t="shared" si="8"/>
        <v>93148.485556370171</v>
      </c>
      <c r="E26" s="1">
        <f t="shared" si="2"/>
        <v>93148.485556370171</v>
      </c>
      <c r="F26" s="1">
        <f t="shared" si="3"/>
        <v>491.77121200728931</v>
      </c>
      <c r="G26" s="1">
        <f t="shared" si="4"/>
        <v>491.77121200728931</v>
      </c>
      <c r="H26" s="1">
        <f t="shared" si="5"/>
        <v>491.77121200728931</v>
      </c>
      <c r="I26" s="1">
        <f t="shared" si="9"/>
        <v>1545.0644724075087</v>
      </c>
      <c r="J26" s="1">
        <f t="shared" si="10"/>
        <v>1545.0644724075087</v>
      </c>
      <c r="K26" s="1">
        <f t="shared" si="11"/>
        <v>247.21031558520139</v>
      </c>
      <c r="L26" s="1">
        <f t="shared" si="12"/>
        <v>247.21031558520139</v>
      </c>
      <c r="M26" s="1">
        <f t="shared" si="6"/>
        <v>2284.0459999999994</v>
      </c>
      <c r="N26" s="1">
        <f t="shared" si="7"/>
        <v>2284.0459999999994</v>
      </c>
      <c r="P26" s="1"/>
      <c r="S26"/>
    </row>
    <row r="27" spans="1:20" x14ac:dyDescent="0.25">
      <c r="A27">
        <f t="shared" si="0"/>
        <v>17</v>
      </c>
      <c r="B27" s="7">
        <f t="shared" si="1"/>
        <v>92647.301841929002</v>
      </c>
      <c r="C27" s="2">
        <v>17</v>
      </c>
      <c r="D27" s="1">
        <f t="shared" si="8"/>
        <v>92647.301841929002</v>
      </c>
      <c r="E27" s="1">
        <f t="shared" si="2"/>
        <v>92647.301841929002</v>
      </c>
      <c r="F27" s="1">
        <f t="shared" si="3"/>
        <v>501.18371444116684</v>
      </c>
      <c r="G27" s="1">
        <f t="shared" si="4"/>
        <v>501.18371444116684</v>
      </c>
      <c r="H27" s="1">
        <f t="shared" si="5"/>
        <v>501.18371444116684</v>
      </c>
      <c r="I27" s="1">
        <f t="shared" si="9"/>
        <v>1536.9502461714073</v>
      </c>
      <c r="J27" s="1">
        <f t="shared" si="10"/>
        <v>1536.9502461714073</v>
      </c>
      <c r="K27" s="1">
        <f t="shared" si="11"/>
        <v>245.91203938742518</v>
      </c>
      <c r="L27" s="1">
        <f t="shared" si="12"/>
        <v>245.91203938742518</v>
      </c>
      <c r="M27" s="1">
        <f t="shared" si="6"/>
        <v>2284.0459999999994</v>
      </c>
      <c r="N27" s="1">
        <f t="shared" si="7"/>
        <v>2284.0459999999994</v>
      </c>
      <c r="P27" s="1"/>
      <c r="S27"/>
    </row>
    <row r="28" spans="1:20" x14ac:dyDescent="0.25">
      <c r="A28">
        <f t="shared" si="0"/>
        <v>18</v>
      </c>
      <c r="B28" s="7">
        <f t="shared" si="1"/>
        <v>92136.525469729881</v>
      </c>
      <c r="C28" s="2">
        <v>18</v>
      </c>
      <c r="D28" s="1">
        <f t="shared" si="8"/>
        <v>92136.525469729881</v>
      </c>
      <c r="E28" s="1">
        <f t="shared" si="2"/>
        <v>92136.525469729881</v>
      </c>
      <c r="F28" s="1">
        <f t="shared" si="3"/>
        <v>510.77637219911503</v>
      </c>
      <c r="G28" s="1">
        <f t="shared" si="4"/>
        <v>510.77637219911503</v>
      </c>
      <c r="H28" s="1">
        <f t="shared" si="5"/>
        <v>510.77637219911503</v>
      </c>
      <c r="I28" s="1">
        <f t="shared" si="9"/>
        <v>1528.680713621452</v>
      </c>
      <c r="J28" s="1">
        <f t="shared" si="10"/>
        <v>1528.680713621452</v>
      </c>
      <c r="K28" s="1">
        <f t="shared" si="11"/>
        <v>244.58891417943232</v>
      </c>
      <c r="L28" s="1">
        <f t="shared" si="12"/>
        <v>244.58891417943232</v>
      </c>
      <c r="M28" s="1">
        <f t="shared" si="6"/>
        <v>2284.0459999999994</v>
      </c>
      <c r="N28" s="1">
        <f t="shared" si="7"/>
        <v>2284.0459999999994</v>
      </c>
      <c r="O28" s="13"/>
      <c r="P28" s="1"/>
      <c r="S28"/>
    </row>
    <row r="29" spans="1:20" x14ac:dyDescent="0.25">
      <c r="A29">
        <f t="shared" si="0"/>
        <v>19</v>
      </c>
      <c r="B29" s="7">
        <f t="shared" si="1"/>
        <v>91615.972836275323</v>
      </c>
      <c r="C29" s="2">
        <v>19</v>
      </c>
      <c r="D29" s="1">
        <f t="shared" si="8"/>
        <v>91615.972836275323</v>
      </c>
      <c r="E29" s="1">
        <f t="shared" si="2"/>
        <v>91615.972836275323</v>
      </c>
      <c r="F29" s="1">
        <f t="shared" si="3"/>
        <v>520.55263345456274</v>
      </c>
      <c r="G29" s="1">
        <f t="shared" si="4"/>
        <v>520.55263345456274</v>
      </c>
      <c r="H29" s="1">
        <f t="shared" si="5"/>
        <v>520.55263345456274</v>
      </c>
      <c r="I29" s="1">
        <f t="shared" si="9"/>
        <v>1520.2529021943419</v>
      </c>
      <c r="J29" s="1">
        <f t="shared" si="10"/>
        <v>1520.2529021943419</v>
      </c>
      <c r="K29" s="1">
        <f t="shared" si="11"/>
        <v>243.24046435109472</v>
      </c>
      <c r="L29" s="1">
        <f t="shared" si="12"/>
        <v>243.24046435109472</v>
      </c>
      <c r="M29" s="1">
        <f t="shared" si="6"/>
        <v>2284.0459999999994</v>
      </c>
      <c r="N29" s="1">
        <f t="shared" si="7"/>
        <v>2284.0459999999994</v>
      </c>
      <c r="P29" s="1"/>
      <c r="S29"/>
    </row>
    <row r="30" spans="1:20" x14ac:dyDescent="0.25">
      <c r="A30">
        <f t="shared" si="0"/>
        <v>20</v>
      </c>
      <c r="B30" s="7">
        <f t="shared" si="1"/>
        <v>91085.45682389634</v>
      </c>
      <c r="C30" s="2">
        <v>20</v>
      </c>
      <c r="D30" s="1">
        <f t="shared" si="8"/>
        <v>91085.45682389634</v>
      </c>
      <c r="E30" s="1">
        <f t="shared" si="2"/>
        <v>91085.45682389634</v>
      </c>
      <c r="F30" s="1">
        <f t="shared" si="3"/>
        <v>530.51601237898797</v>
      </c>
      <c r="G30" s="1">
        <f t="shared" si="4"/>
        <v>530.51601237898797</v>
      </c>
      <c r="H30" s="1">
        <f t="shared" si="5"/>
        <v>530.51601237898797</v>
      </c>
      <c r="I30" s="1">
        <f t="shared" si="9"/>
        <v>1511.6637824319064</v>
      </c>
      <c r="J30" s="1">
        <f t="shared" si="10"/>
        <v>1511.6637824319064</v>
      </c>
      <c r="K30" s="1">
        <f t="shared" si="11"/>
        <v>241.86620518910502</v>
      </c>
      <c r="L30" s="1">
        <f t="shared" si="12"/>
        <v>241.86620518910502</v>
      </c>
      <c r="M30" s="1">
        <f t="shared" si="6"/>
        <v>2284.0459999999994</v>
      </c>
      <c r="N30" s="1">
        <f t="shared" si="7"/>
        <v>2284.0459999999994</v>
      </c>
      <c r="P30" s="1"/>
      <c r="S30"/>
    </row>
    <row r="31" spans="1:20" x14ac:dyDescent="0.25">
      <c r="A31">
        <f t="shared" si="0"/>
        <v>21</v>
      </c>
      <c r="B31" s="7">
        <f t="shared" si="1"/>
        <v>90544.786733491215</v>
      </c>
      <c r="C31" s="2">
        <v>21</v>
      </c>
      <c r="D31" s="1">
        <f t="shared" si="8"/>
        <v>90544.786733491215</v>
      </c>
      <c r="E31" s="1">
        <f t="shared" si="2"/>
        <v>90544.786733491215</v>
      </c>
      <c r="F31" s="1">
        <f t="shared" si="3"/>
        <v>540.67009040512141</v>
      </c>
      <c r="G31" s="1">
        <f t="shared" si="4"/>
        <v>540.67009040512141</v>
      </c>
      <c r="H31" s="1">
        <f t="shared" si="5"/>
        <v>540.67009040512141</v>
      </c>
      <c r="I31" s="1">
        <f t="shared" si="9"/>
        <v>1502.9102668921362</v>
      </c>
      <c r="J31" s="1">
        <f t="shared" si="10"/>
        <v>1502.9102668921362</v>
      </c>
      <c r="K31" s="1">
        <f t="shared" si="11"/>
        <v>240.4656427027418</v>
      </c>
      <c r="L31" s="1">
        <f t="shared" si="12"/>
        <v>240.4656427027418</v>
      </c>
      <c r="M31" s="1">
        <f t="shared" si="6"/>
        <v>2284.0459999999994</v>
      </c>
      <c r="N31" s="1">
        <f t="shared" si="7"/>
        <v>2284.0459999999994</v>
      </c>
      <c r="P31" s="1"/>
      <c r="S31"/>
    </row>
    <row r="32" spans="1:20" x14ac:dyDescent="0.25">
      <c r="A32">
        <f t="shared" si="0"/>
        <v>22</v>
      </c>
      <c r="B32" s="7">
        <f t="shared" si="1"/>
        <v>89993.768215976888</v>
      </c>
      <c r="C32" s="2">
        <v>22</v>
      </c>
      <c r="D32" s="1">
        <f t="shared" si="8"/>
        <v>89993.768215976888</v>
      </c>
      <c r="E32" s="1">
        <f t="shared" si="2"/>
        <v>89993.768215976888</v>
      </c>
      <c r="F32" s="1">
        <f t="shared" si="3"/>
        <v>551.01851751432696</v>
      </c>
      <c r="G32" s="1">
        <f t="shared" si="4"/>
        <v>551.01851751432696</v>
      </c>
      <c r="H32" s="1">
        <f t="shared" si="5"/>
        <v>551.01851751432696</v>
      </c>
      <c r="I32" s="1">
        <f t="shared" si="9"/>
        <v>1493.9892090393728</v>
      </c>
      <c r="J32" s="1">
        <f t="shared" si="10"/>
        <v>1493.9892090393728</v>
      </c>
      <c r="K32" s="1">
        <f t="shared" si="11"/>
        <v>239.03827344629966</v>
      </c>
      <c r="L32" s="1">
        <f t="shared" si="12"/>
        <v>239.03827344629966</v>
      </c>
      <c r="M32" s="1">
        <f t="shared" si="6"/>
        <v>2284.0459999999994</v>
      </c>
      <c r="N32" s="1">
        <f t="shared" si="7"/>
        <v>2284.0459999999994</v>
      </c>
      <c r="P32" s="1"/>
      <c r="S32"/>
    </row>
    <row r="33" spans="1:19" x14ac:dyDescent="0.25">
      <c r="A33">
        <f t="shared" si="0"/>
        <v>23</v>
      </c>
      <c r="B33" s="7">
        <f t="shared" si="1"/>
        <v>89432.203202428267</v>
      </c>
      <c r="C33" s="2">
        <v>23</v>
      </c>
      <c r="D33" s="1">
        <f t="shared" si="8"/>
        <v>89432.203202428267</v>
      </c>
      <c r="E33" s="1">
        <f t="shared" si="2"/>
        <v>89432.203202428267</v>
      </c>
      <c r="F33" s="1">
        <f t="shared" si="3"/>
        <v>561.56501354862189</v>
      </c>
      <c r="G33" s="1">
        <f t="shared" si="4"/>
        <v>561.56501354862189</v>
      </c>
      <c r="H33" s="1">
        <f t="shared" si="5"/>
        <v>561.56501354862189</v>
      </c>
      <c r="I33" s="1">
        <f t="shared" si="9"/>
        <v>1484.8974021132565</v>
      </c>
      <c r="J33" s="1">
        <f t="shared" si="10"/>
        <v>1484.8974021132565</v>
      </c>
      <c r="K33" s="1">
        <f t="shared" si="11"/>
        <v>237.58358433812103</v>
      </c>
      <c r="L33" s="1">
        <f t="shared" si="12"/>
        <v>237.58358433812103</v>
      </c>
      <c r="M33" s="1">
        <f t="shared" si="6"/>
        <v>2284.0459999999994</v>
      </c>
      <c r="N33" s="1">
        <f t="shared" si="7"/>
        <v>2284.0459999999994</v>
      </c>
      <c r="P33" s="1"/>
      <c r="S33"/>
    </row>
    <row r="34" spans="1:19" x14ac:dyDescent="0.25">
      <c r="A34">
        <f t="shared" si="0"/>
        <v>24</v>
      </c>
      <c r="B34" s="7">
        <f t="shared" si="1"/>
        <v>88859.88983288045</v>
      </c>
      <c r="C34" s="2">
        <v>24</v>
      </c>
      <c r="D34" s="1">
        <f t="shared" si="8"/>
        <v>88859.88983288045</v>
      </c>
      <c r="E34" s="1">
        <f t="shared" si="2"/>
        <v>88859.88983288045</v>
      </c>
      <c r="F34" s="1">
        <f t="shared" si="3"/>
        <v>572.31336954781091</v>
      </c>
      <c r="G34" s="1">
        <f t="shared" si="4"/>
        <v>572.31336954781091</v>
      </c>
      <c r="H34" s="1">
        <f t="shared" si="5"/>
        <v>572.31336954781091</v>
      </c>
      <c r="I34" s="1">
        <f t="shared" si="9"/>
        <v>1475.6315779760246</v>
      </c>
      <c r="J34" s="1">
        <f t="shared" si="10"/>
        <v>1475.6315779760246</v>
      </c>
      <c r="K34" s="1">
        <f t="shared" si="11"/>
        <v>236.10105247616394</v>
      </c>
      <c r="L34" s="1">
        <f t="shared" si="12"/>
        <v>236.10105247616394</v>
      </c>
      <c r="M34" s="1">
        <f t="shared" si="6"/>
        <v>2284.0459999999994</v>
      </c>
      <c r="N34" s="1">
        <f t="shared" si="7"/>
        <v>2284.0459999999994</v>
      </c>
      <c r="O34" s="13"/>
      <c r="P34" s="1"/>
      <c r="S34"/>
    </row>
    <row r="35" spans="1:19" x14ac:dyDescent="0.25">
      <c r="A35">
        <f t="shared" si="0"/>
        <v>25</v>
      </c>
      <c r="B35" s="7">
        <f t="shared" si="1"/>
        <v>88276.622383768234</v>
      </c>
      <c r="C35" s="2">
        <v>25</v>
      </c>
      <c r="D35" s="1">
        <f t="shared" si="8"/>
        <v>88276.622383768234</v>
      </c>
      <c r="E35" s="1">
        <f t="shared" si="2"/>
        <v>88276.622383768234</v>
      </c>
      <c r="F35" s="1">
        <f t="shared" si="3"/>
        <v>583.26744911221135</v>
      </c>
      <c r="G35" s="1">
        <f t="shared" si="4"/>
        <v>583.26744911221135</v>
      </c>
      <c r="H35" s="1">
        <f t="shared" si="5"/>
        <v>583.26744911221135</v>
      </c>
      <c r="I35" s="1">
        <f t="shared" si="9"/>
        <v>1466.1884059377483</v>
      </c>
      <c r="J35" s="1">
        <f t="shared" si="10"/>
        <v>1466.1884059377483</v>
      </c>
      <c r="K35" s="1">
        <f t="shared" si="11"/>
        <v>234.59014495003973</v>
      </c>
      <c r="L35" s="1">
        <f t="shared" si="12"/>
        <v>234.59014495003973</v>
      </c>
      <c r="M35" s="1">
        <f t="shared" si="6"/>
        <v>2284.0459999999994</v>
      </c>
      <c r="N35" s="1">
        <f t="shared" si="7"/>
        <v>2284.0459999999994</v>
      </c>
      <c r="P35" s="1"/>
      <c r="S35"/>
    </row>
    <row r="36" spans="1:19" x14ac:dyDescent="0.25">
      <c r="A36">
        <f t="shared" si="0"/>
        <v>26</v>
      </c>
      <c r="B36" s="7">
        <f t="shared" si="1"/>
        <v>87682.191193976774</v>
      </c>
      <c r="C36" s="2">
        <v>26</v>
      </c>
      <c r="D36" s="1">
        <f t="shared" si="8"/>
        <v>87682.191193976774</v>
      </c>
      <c r="E36" s="1">
        <f t="shared" si="2"/>
        <v>87682.191193976774</v>
      </c>
      <c r="F36" s="1">
        <f t="shared" si="3"/>
        <v>594.43118979146243</v>
      </c>
      <c r="G36" s="1">
        <f t="shared" si="4"/>
        <v>594.43118979146243</v>
      </c>
      <c r="H36" s="1">
        <f t="shared" si="5"/>
        <v>594.43118979146243</v>
      </c>
      <c r="I36" s="1">
        <f t="shared" si="9"/>
        <v>1456.5644915590835</v>
      </c>
      <c r="J36" s="1">
        <f t="shared" si="10"/>
        <v>1456.5644915590835</v>
      </c>
      <c r="K36" s="1">
        <f t="shared" si="11"/>
        <v>233.05031864945337</v>
      </c>
      <c r="L36" s="1">
        <f t="shared" si="12"/>
        <v>233.05031864945337</v>
      </c>
      <c r="M36" s="1">
        <f t="shared" si="6"/>
        <v>2284.0459999999994</v>
      </c>
      <c r="N36" s="1">
        <f t="shared" si="7"/>
        <v>2284.0459999999994</v>
      </c>
      <c r="P36" s="1"/>
      <c r="S36"/>
    </row>
    <row r="37" spans="1:19" x14ac:dyDescent="0.25">
      <c r="A37">
        <f t="shared" si="0"/>
        <v>27</v>
      </c>
      <c r="B37" s="7">
        <f t="shared" si="1"/>
        <v>87076.382589476867</v>
      </c>
      <c r="C37" s="2">
        <v>27</v>
      </c>
      <c r="D37" s="1">
        <f t="shared" si="8"/>
        <v>87076.382589476867</v>
      </c>
      <c r="E37" s="1">
        <f t="shared" si="2"/>
        <v>87076.382589476867</v>
      </c>
      <c r="F37" s="1">
        <f t="shared" si="3"/>
        <v>605.80860449991417</v>
      </c>
      <c r="G37" s="1">
        <f t="shared" si="4"/>
        <v>605.80860449991417</v>
      </c>
      <c r="H37" s="1">
        <f t="shared" si="5"/>
        <v>605.80860449991417</v>
      </c>
      <c r="I37" s="1">
        <f t="shared" si="9"/>
        <v>1446.7563754311079</v>
      </c>
      <c r="J37" s="1">
        <f t="shared" si="10"/>
        <v>1446.7563754311079</v>
      </c>
      <c r="K37" s="1">
        <f t="shared" si="11"/>
        <v>231.48102006897727</v>
      </c>
      <c r="L37" s="1">
        <f t="shared" si="12"/>
        <v>231.48102006897727</v>
      </c>
      <c r="M37" s="1">
        <f t="shared" si="6"/>
        <v>2284.0459999999994</v>
      </c>
      <c r="N37" s="1">
        <f t="shared" si="7"/>
        <v>2284.0459999999994</v>
      </c>
      <c r="P37" s="1"/>
      <c r="S37"/>
    </row>
    <row r="38" spans="1:19" x14ac:dyDescent="0.25">
      <c r="A38">
        <f t="shared" si="0"/>
        <v>28</v>
      </c>
      <c r="B38" s="7">
        <f t="shared" si="1"/>
        <v>86458.978806517756</v>
      </c>
      <c r="C38" s="2">
        <v>28</v>
      </c>
      <c r="D38" s="1">
        <f t="shared" si="8"/>
        <v>86458.978806517756</v>
      </c>
      <c r="E38" s="1">
        <f t="shared" si="2"/>
        <v>86458.978806517756</v>
      </c>
      <c r="F38" s="1">
        <f t="shared" si="3"/>
        <v>617.40378295910978</v>
      </c>
      <c r="G38" s="1">
        <f t="shared" si="4"/>
        <v>617.40378295910978</v>
      </c>
      <c r="H38" s="1">
        <f t="shared" si="5"/>
        <v>617.40378295910978</v>
      </c>
      <c r="I38" s="1">
        <f t="shared" si="9"/>
        <v>1436.7605319318013</v>
      </c>
      <c r="J38" s="1">
        <f t="shared" si="10"/>
        <v>1436.7605319318013</v>
      </c>
      <c r="K38" s="1">
        <f t="shared" si="11"/>
        <v>229.88168510908821</v>
      </c>
      <c r="L38" s="1">
        <f t="shared" si="12"/>
        <v>229.88168510908821</v>
      </c>
      <c r="M38" s="1">
        <f t="shared" si="6"/>
        <v>2284.0459999999994</v>
      </c>
      <c r="N38" s="1">
        <f t="shared" si="7"/>
        <v>2284.0459999999994</v>
      </c>
      <c r="P38" s="1"/>
      <c r="S38"/>
    </row>
    <row r="39" spans="1:19" x14ac:dyDescent="0.25">
      <c r="A39">
        <f t="shared" si="0"/>
        <v>29</v>
      </c>
      <c r="B39" s="7">
        <f t="shared" si="1"/>
        <v>85829.75791334988</v>
      </c>
      <c r="C39" s="2">
        <v>29</v>
      </c>
      <c r="D39" s="1">
        <f t="shared" si="8"/>
        <v>85829.75791334988</v>
      </c>
      <c r="E39" s="1">
        <f t="shared" si="2"/>
        <v>85829.75791334988</v>
      </c>
      <c r="F39" s="1">
        <f t="shared" si="3"/>
        <v>629.22089316787446</v>
      </c>
      <c r="G39" s="1">
        <f t="shared" si="4"/>
        <v>629.22089316787446</v>
      </c>
      <c r="H39" s="1">
        <f t="shared" si="5"/>
        <v>629.22089316787446</v>
      </c>
      <c r="I39" s="1">
        <f t="shared" si="9"/>
        <v>1426.5733679587283</v>
      </c>
      <c r="J39" s="1">
        <f t="shared" si="10"/>
        <v>1426.5733679587283</v>
      </c>
      <c r="K39" s="1">
        <f t="shared" si="11"/>
        <v>228.25173887339653</v>
      </c>
      <c r="L39" s="1">
        <f t="shared" si="12"/>
        <v>228.25173887339653</v>
      </c>
      <c r="M39" s="1">
        <f t="shared" si="6"/>
        <v>2284.0459999999994</v>
      </c>
      <c r="N39" s="1">
        <f t="shared" si="7"/>
        <v>2284.0459999999994</v>
      </c>
      <c r="P39" s="1"/>
      <c r="S39"/>
    </row>
    <row r="40" spans="1:19" x14ac:dyDescent="0.25">
      <c r="A40">
        <f t="shared" si="0"/>
        <v>30</v>
      </c>
      <c r="B40" s="7">
        <f t="shared" si="1"/>
        <v>85188.493730449336</v>
      </c>
      <c r="C40" s="2">
        <v>30</v>
      </c>
      <c r="D40" s="1">
        <f t="shared" si="8"/>
        <v>85188.493730449336</v>
      </c>
      <c r="E40" s="1">
        <f t="shared" si="2"/>
        <v>85188.493730449336</v>
      </c>
      <c r="F40" s="1">
        <f t="shared" si="3"/>
        <v>641.26418290054301</v>
      </c>
      <c r="G40" s="1">
        <f t="shared" si="4"/>
        <v>641.26418290054301</v>
      </c>
      <c r="H40" s="1">
        <f t="shared" si="5"/>
        <v>641.26418290054301</v>
      </c>
      <c r="I40" s="1">
        <f t="shared" si="9"/>
        <v>1416.1912216374624</v>
      </c>
      <c r="J40" s="1">
        <f t="shared" si="10"/>
        <v>1416.1912216374624</v>
      </c>
      <c r="K40" s="1">
        <f t="shared" si="11"/>
        <v>226.59059546199398</v>
      </c>
      <c r="L40" s="1">
        <f t="shared" si="12"/>
        <v>226.59059546199398</v>
      </c>
      <c r="M40" s="1">
        <f t="shared" si="6"/>
        <v>2284.0459999999994</v>
      </c>
      <c r="N40" s="1">
        <f t="shared" si="7"/>
        <v>2284.0459999999994</v>
      </c>
      <c r="P40" s="1"/>
      <c r="S40"/>
    </row>
    <row r="41" spans="1:19" x14ac:dyDescent="0.25">
      <c r="A41">
        <f t="shared" si="0"/>
        <v>31</v>
      </c>
      <c r="B41" s="7">
        <f t="shared" si="1"/>
        <v>84534.955749215471</v>
      </c>
      <c r="C41" s="2">
        <v>31</v>
      </c>
      <c r="D41" s="1">
        <f t="shared" si="8"/>
        <v>84534.955749215471</v>
      </c>
      <c r="E41" s="1">
        <f t="shared" si="2"/>
        <v>84534.955749215471</v>
      </c>
      <c r="F41" s="1">
        <f t="shared" si="3"/>
        <v>653.53798123386309</v>
      </c>
      <c r="G41" s="1">
        <f t="shared" si="4"/>
        <v>653.53798123386309</v>
      </c>
      <c r="H41" s="1">
        <f t="shared" si="5"/>
        <v>653.53798123386309</v>
      </c>
      <c r="I41" s="1">
        <f t="shared" si="9"/>
        <v>1405.6103610052899</v>
      </c>
      <c r="J41" s="1">
        <f t="shared" si="10"/>
        <v>1405.6103610052899</v>
      </c>
      <c r="K41" s="1">
        <f t="shared" si="11"/>
        <v>224.89765776084639</v>
      </c>
      <c r="L41" s="1">
        <f t="shared" si="12"/>
        <v>224.89765776084639</v>
      </c>
      <c r="M41" s="1">
        <f t="shared" si="6"/>
        <v>2284.0459999999994</v>
      </c>
      <c r="N41" s="1">
        <f t="shared" si="7"/>
        <v>2284.0459999999994</v>
      </c>
      <c r="P41" s="1"/>
      <c r="S41"/>
    </row>
    <row r="42" spans="1:19" x14ac:dyDescent="0.25">
      <c r="A42">
        <f t="shared" si="0"/>
        <v>32</v>
      </c>
      <c r="B42" s="7">
        <f t="shared" si="1"/>
        <v>83868.90904911235</v>
      </c>
      <c r="C42" s="2">
        <v>32</v>
      </c>
      <c r="D42" s="1">
        <f t="shared" si="8"/>
        <v>83868.90904911235</v>
      </c>
      <c r="E42" s="1">
        <f t="shared" si="2"/>
        <v>83868.90904911235</v>
      </c>
      <c r="F42" s="1">
        <f t="shared" si="3"/>
        <v>666.04670010312486</v>
      </c>
      <c r="G42" s="1">
        <f t="shared" si="4"/>
        <v>666.04670010312486</v>
      </c>
      <c r="H42" s="1">
        <f t="shared" si="5"/>
        <v>666.04670010312486</v>
      </c>
      <c r="I42" s="1">
        <f t="shared" si="9"/>
        <v>1394.8269826697194</v>
      </c>
      <c r="J42" s="1">
        <f t="shared" si="10"/>
        <v>1394.8269826697194</v>
      </c>
      <c r="K42" s="1">
        <f t="shared" si="11"/>
        <v>223.17231722715511</v>
      </c>
      <c r="L42" s="1">
        <f t="shared" si="12"/>
        <v>223.17231722715511</v>
      </c>
      <c r="M42" s="1">
        <f t="shared" si="6"/>
        <v>2284.0459999999994</v>
      </c>
      <c r="N42" s="1">
        <f t="shared" si="7"/>
        <v>2284.0459999999994</v>
      </c>
      <c r="P42" s="1"/>
      <c r="S42"/>
    </row>
    <row r="43" spans="1:19" x14ac:dyDescent="0.25">
      <c r="A43">
        <f t="shared" si="0"/>
        <v>33</v>
      </c>
      <c r="B43" s="7">
        <f t="shared" si="1"/>
        <v>83190.114213224282</v>
      </c>
      <c r="C43" s="2">
        <v>33</v>
      </c>
      <c r="D43" s="1">
        <f t="shared" si="8"/>
        <v>83190.114213224282</v>
      </c>
      <c r="E43" s="1">
        <f t="shared" si="2"/>
        <v>83190.114213224282</v>
      </c>
      <c r="F43" s="1">
        <f t="shared" si="3"/>
        <v>678.7948358880717</v>
      </c>
      <c r="G43" s="1">
        <f t="shared" si="4"/>
        <v>678.7948358880717</v>
      </c>
      <c r="H43" s="1">
        <f t="shared" si="5"/>
        <v>678.7948358880717</v>
      </c>
      <c r="I43" s="1">
        <f t="shared" si="9"/>
        <v>1383.837210441317</v>
      </c>
      <c r="J43" s="1">
        <f t="shared" si="10"/>
        <v>1383.837210441317</v>
      </c>
      <c r="K43" s="1">
        <f t="shared" si="11"/>
        <v>221.41395367061071</v>
      </c>
      <c r="L43" s="1">
        <f t="shared" si="12"/>
        <v>221.41395367061071</v>
      </c>
      <c r="M43" s="1">
        <f t="shared" si="6"/>
        <v>2284.0459999999994</v>
      </c>
      <c r="N43" s="1">
        <f t="shared" si="7"/>
        <v>2284.0459999999994</v>
      </c>
      <c r="P43" s="1"/>
      <c r="S43"/>
    </row>
    <row r="44" spans="1:19" x14ac:dyDescent="0.25">
      <c r="A44">
        <f t="shared" si="0"/>
        <v>34</v>
      </c>
      <c r="B44" s="7">
        <f t="shared" si="1"/>
        <v>82498.327242195111</v>
      </c>
      <c r="C44" s="2">
        <v>34</v>
      </c>
      <c r="D44" s="1">
        <f t="shared" si="8"/>
        <v>82498.327242195111</v>
      </c>
      <c r="E44" s="1">
        <f t="shared" si="2"/>
        <v>82498.327242195111</v>
      </c>
      <c r="F44" s="1">
        <f t="shared" si="3"/>
        <v>691.78697102916931</v>
      </c>
      <c r="G44" s="1">
        <f t="shared" si="4"/>
        <v>691.78697102916931</v>
      </c>
      <c r="H44" s="1">
        <f t="shared" si="5"/>
        <v>691.78697102916931</v>
      </c>
      <c r="I44" s="1">
        <f t="shared" si="9"/>
        <v>1372.6370939403707</v>
      </c>
      <c r="J44" s="1">
        <f t="shared" si="10"/>
        <v>1372.6370939403707</v>
      </c>
      <c r="K44" s="1">
        <f t="shared" si="11"/>
        <v>219.62193503045933</v>
      </c>
      <c r="L44" s="1">
        <f t="shared" si="12"/>
        <v>219.62193503045933</v>
      </c>
      <c r="M44" s="1">
        <f t="shared" si="6"/>
        <v>2284.0459999999994</v>
      </c>
      <c r="N44" s="1">
        <f t="shared" si="7"/>
        <v>2284.0459999999994</v>
      </c>
      <c r="P44" s="1"/>
      <c r="S44"/>
    </row>
    <row r="45" spans="1:19" x14ac:dyDescent="0.25">
      <c r="A45">
        <f t="shared" si="0"/>
        <v>35</v>
      </c>
      <c r="B45" s="7">
        <f t="shared" si="1"/>
        <v>81793.2994665203</v>
      </c>
      <c r="C45" s="2">
        <v>35</v>
      </c>
      <c r="D45" s="1">
        <f t="shared" si="8"/>
        <v>81793.2994665203</v>
      </c>
      <c r="E45" s="1">
        <f t="shared" si="2"/>
        <v>81793.2994665203</v>
      </c>
      <c r="F45" s="1">
        <f t="shared" si="3"/>
        <v>705.02777567480666</v>
      </c>
      <c r="G45" s="1">
        <f t="shared" si="4"/>
        <v>705.02777567480666</v>
      </c>
      <c r="H45" s="1">
        <f t="shared" si="5"/>
        <v>705.02777567480666</v>
      </c>
      <c r="I45" s="1">
        <f t="shared" si="9"/>
        <v>1361.2226071768903</v>
      </c>
      <c r="J45" s="1">
        <f t="shared" si="10"/>
        <v>1361.2226071768903</v>
      </c>
      <c r="K45" s="1">
        <f t="shared" si="11"/>
        <v>217.79561714830245</v>
      </c>
      <c r="L45" s="1">
        <f t="shared" si="12"/>
        <v>217.79561714830245</v>
      </c>
      <c r="M45" s="1">
        <f t="shared" si="6"/>
        <v>2284.0459999999994</v>
      </c>
      <c r="N45" s="1">
        <f t="shared" si="7"/>
        <v>2284.0459999999994</v>
      </c>
      <c r="P45" s="1"/>
      <c r="S45"/>
    </row>
    <row r="46" spans="1:19" x14ac:dyDescent="0.25">
      <c r="A46">
        <f t="shared" si="0"/>
        <v>36</v>
      </c>
      <c r="B46" s="7">
        <f t="shared" si="1"/>
        <v>81074.777457160279</v>
      </c>
      <c r="C46" s="2">
        <v>36</v>
      </c>
      <c r="D46" s="1">
        <f t="shared" si="8"/>
        <v>81074.777457160279</v>
      </c>
      <c r="E46" s="1">
        <f t="shared" si="2"/>
        <v>81074.777457160279</v>
      </c>
      <c r="F46" s="1">
        <f t="shared" si="3"/>
        <v>718.52200936002737</v>
      </c>
      <c r="G46" s="1">
        <f t="shared" si="4"/>
        <v>718.52200936002737</v>
      </c>
      <c r="H46" s="1">
        <f t="shared" si="5"/>
        <v>718.52200936002737</v>
      </c>
      <c r="I46" s="1">
        <f t="shared" si="9"/>
        <v>1349.5896471034241</v>
      </c>
      <c r="J46" s="1">
        <f t="shared" si="10"/>
        <v>1349.5896471034241</v>
      </c>
      <c r="K46" s="1">
        <f>IFERROR(IF(L46&gt;=0,I46*16%,""),"")</f>
        <v>215.93434353654786</v>
      </c>
      <c r="L46" s="1">
        <f t="shared" si="12"/>
        <v>215.93434353654786</v>
      </c>
      <c r="M46" s="1">
        <f t="shared" si="6"/>
        <v>2284.0459999999994</v>
      </c>
      <c r="N46" s="1">
        <f t="shared" si="7"/>
        <v>2284.0459999999994</v>
      </c>
      <c r="P46" s="1"/>
      <c r="S46"/>
    </row>
    <row r="47" spans="1:19" x14ac:dyDescent="0.25">
      <c r="A47">
        <f t="shared" si="0"/>
        <v>37</v>
      </c>
      <c r="B47" s="7">
        <f t="shared" si="1"/>
        <v>80342.502934442891</v>
      </c>
      <c r="C47" s="2">
        <v>37</v>
      </c>
      <c r="D47" s="1">
        <f t="shared" si="8"/>
        <v>80342.502934442891</v>
      </c>
      <c r="E47" s="1">
        <f t="shared" si="2"/>
        <v>80342.502934442891</v>
      </c>
      <c r="F47" s="1">
        <f t="shared" si="3"/>
        <v>732.27452271738844</v>
      </c>
      <c r="G47" s="1">
        <f t="shared" si="4"/>
        <v>732.27452271738844</v>
      </c>
      <c r="H47" s="1">
        <f t="shared" si="5"/>
        <v>732.27452271738844</v>
      </c>
      <c r="I47" s="1">
        <f t="shared" si="9"/>
        <v>1337.7340321401819</v>
      </c>
      <c r="J47" s="1">
        <f t="shared" si="10"/>
        <v>1337.7340321401819</v>
      </c>
      <c r="K47" s="1">
        <f t="shared" si="11"/>
        <v>214.03744514242911</v>
      </c>
      <c r="L47" s="1">
        <f t="shared" si="12"/>
        <v>214.03744514242911</v>
      </c>
      <c r="M47" s="1">
        <f t="shared" si="6"/>
        <v>2284.0459999999994</v>
      </c>
      <c r="N47" s="1">
        <f t="shared" si="7"/>
        <v>2284.0459999999994</v>
      </c>
      <c r="S47"/>
    </row>
    <row r="48" spans="1:19" x14ac:dyDescent="0.25">
      <c r="A48">
        <f t="shared" si="0"/>
        <v>38</v>
      </c>
      <c r="B48" s="7">
        <f t="shared" si="1"/>
        <v>79596.212675222327</v>
      </c>
      <c r="C48" s="2">
        <v>38</v>
      </c>
      <c r="D48" s="1">
        <f t="shared" si="8"/>
        <v>79596.212675222327</v>
      </c>
      <c r="E48" s="1">
        <f t="shared" si="2"/>
        <v>79596.212675222327</v>
      </c>
      <c r="F48" s="1">
        <f t="shared" si="3"/>
        <v>746.29025922056917</v>
      </c>
      <c r="G48" s="1">
        <f t="shared" si="4"/>
        <v>746.29025922056917</v>
      </c>
      <c r="H48" s="1">
        <f t="shared" si="5"/>
        <v>746.29025922056917</v>
      </c>
      <c r="I48" s="1">
        <f t="shared" si="9"/>
        <v>1325.6515006719226</v>
      </c>
      <c r="J48" s="1">
        <f t="shared" si="10"/>
        <v>1325.6515006719226</v>
      </c>
      <c r="K48" s="1">
        <f t="shared" si="11"/>
        <v>212.10424010750762</v>
      </c>
      <c r="L48" s="1">
        <f t="shared" si="12"/>
        <v>212.10424010750762</v>
      </c>
      <c r="M48" s="1">
        <f t="shared" si="6"/>
        <v>2284.0459999999994</v>
      </c>
      <c r="N48" s="1">
        <f t="shared" si="7"/>
        <v>2284.0459999999994</v>
      </c>
      <c r="S48"/>
    </row>
    <row r="49" spans="1:19" x14ac:dyDescent="0.25">
      <c r="A49">
        <f t="shared" si="0"/>
        <v>39</v>
      </c>
      <c r="B49" s="7">
        <f t="shared" si="1"/>
        <v>78835.638418260976</v>
      </c>
      <c r="C49" s="2">
        <v>39</v>
      </c>
      <c r="D49" s="1">
        <f t="shared" si="8"/>
        <v>78835.638418260976</v>
      </c>
      <c r="E49" s="1">
        <f t="shared" si="2"/>
        <v>78835.638418260976</v>
      </c>
      <c r="F49" s="1">
        <f t="shared" si="3"/>
        <v>760.57425696134931</v>
      </c>
      <c r="G49" s="1">
        <f t="shared" si="4"/>
        <v>760.57425696134931</v>
      </c>
      <c r="H49" s="1">
        <f t="shared" si="5"/>
        <v>760.57425696134931</v>
      </c>
      <c r="I49" s="1">
        <f t="shared" si="9"/>
        <v>1313.3377095160777</v>
      </c>
      <c r="J49" s="1">
        <f t="shared" si="10"/>
        <v>1313.3377095160777</v>
      </c>
      <c r="K49" s="1">
        <f t="shared" si="11"/>
        <v>210.13403352257242</v>
      </c>
      <c r="L49" s="1">
        <f t="shared" si="12"/>
        <v>210.13403352257242</v>
      </c>
      <c r="M49" s="1">
        <f t="shared" si="6"/>
        <v>2284.0459999999994</v>
      </c>
      <c r="N49" s="1">
        <f t="shared" si="7"/>
        <v>2284.0459999999994</v>
      </c>
      <c r="S49"/>
    </row>
    <row r="50" spans="1:19" x14ac:dyDescent="0.25">
      <c r="A50">
        <f t="shared" si="0"/>
        <v>40</v>
      </c>
      <c r="B50" s="7">
        <f t="shared" si="1"/>
        <v>78060.506767800383</v>
      </c>
      <c r="C50" s="2">
        <v>40</v>
      </c>
      <c r="D50" s="1">
        <f t="shared" si="8"/>
        <v>78060.506767800383</v>
      </c>
      <c r="E50" s="1">
        <f t="shared" si="2"/>
        <v>78060.506767800383</v>
      </c>
      <c r="F50" s="1">
        <f t="shared" si="3"/>
        <v>775.13165046059953</v>
      </c>
      <c r="G50" s="1">
        <f t="shared" si="4"/>
        <v>775.13165046059953</v>
      </c>
      <c r="H50" s="1">
        <f t="shared" si="5"/>
        <v>775.13165046059953</v>
      </c>
      <c r="I50" s="1">
        <f t="shared" si="9"/>
        <v>1300.7882323615515</v>
      </c>
      <c r="J50" s="1">
        <f t="shared" si="10"/>
        <v>1300.7882323615515</v>
      </c>
      <c r="K50" s="1">
        <f t="shared" si="11"/>
        <v>208.12611717784824</v>
      </c>
      <c r="L50" s="1">
        <f t="shared" si="12"/>
        <v>208.12611717784824</v>
      </c>
      <c r="M50" s="1">
        <f t="shared" si="6"/>
        <v>2284.0459999999994</v>
      </c>
      <c r="N50" s="1">
        <f t="shared" si="7"/>
        <v>2284.0459999999994</v>
      </c>
      <c r="S50"/>
    </row>
    <row r="51" spans="1:19" x14ac:dyDescent="0.25">
      <c r="A51">
        <f t="shared" si="0"/>
        <v>41</v>
      </c>
      <c r="B51" s="7">
        <f t="shared" si="1"/>
        <v>77270.539095286455</v>
      </c>
      <c r="C51" s="2">
        <v>41</v>
      </c>
      <c r="D51" s="1">
        <f t="shared" si="8"/>
        <v>77270.539095286455</v>
      </c>
      <c r="E51" s="1">
        <f t="shared" si="2"/>
        <v>77270.539095286455</v>
      </c>
      <c r="F51" s="1">
        <f t="shared" si="3"/>
        <v>789.96767251393567</v>
      </c>
      <c r="G51" s="1">
        <f t="shared" si="4"/>
        <v>789.96767251393567</v>
      </c>
      <c r="H51" s="1">
        <f t="shared" si="5"/>
        <v>789.96767251393567</v>
      </c>
      <c r="I51" s="1">
        <f t="shared" si="9"/>
        <v>1287.9985581776411</v>
      </c>
      <c r="J51" s="1">
        <f t="shared" si="10"/>
        <v>1287.9985581776411</v>
      </c>
      <c r="K51" s="1">
        <f t="shared" si="11"/>
        <v>206.07976930842258</v>
      </c>
      <c r="L51" s="1">
        <f t="shared" si="12"/>
        <v>206.07976930842258</v>
      </c>
      <c r="M51" s="1">
        <f t="shared" si="6"/>
        <v>2284.0459999999994</v>
      </c>
      <c r="N51" s="1">
        <f t="shared" si="7"/>
        <v>2284.0459999999994</v>
      </c>
      <c r="S51"/>
    </row>
    <row r="52" spans="1:19" x14ac:dyDescent="0.25">
      <c r="A52">
        <f t="shared" si="0"/>
        <v>42</v>
      </c>
      <c r="B52" s="7">
        <f t="shared" si="1"/>
        <v>76465.451439213764</v>
      </c>
      <c r="C52" s="2">
        <v>42</v>
      </c>
      <c r="D52" s="1">
        <f t="shared" si="8"/>
        <v>76465.451439213764</v>
      </c>
      <c r="E52" s="1">
        <f t="shared" si="2"/>
        <v>76465.451439213764</v>
      </c>
      <c r="F52" s="1">
        <f t="shared" si="3"/>
        <v>805.08765607269629</v>
      </c>
      <c r="G52" s="1">
        <f t="shared" si="4"/>
        <v>805.08765607269629</v>
      </c>
      <c r="H52" s="1">
        <f t="shared" si="5"/>
        <v>805.08765607269629</v>
      </c>
      <c r="I52" s="1">
        <f t="shared" si="9"/>
        <v>1274.9640895925027</v>
      </c>
      <c r="J52" s="1">
        <f t="shared" si="10"/>
        <v>1274.9640895925027</v>
      </c>
      <c r="K52" s="1">
        <f t="shared" si="11"/>
        <v>203.99425433480042</v>
      </c>
      <c r="L52" s="1">
        <f t="shared" si="12"/>
        <v>203.99425433480042</v>
      </c>
      <c r="M52" s="1">
        <f t="shared" si="6"/>
        <v>2284.0459999999994</v>
      </c>
      <c r="N52" s="1">
        <f t="shared" si="7"/>
        <v>2284.0459999999994</v>
      </c>
      <c r="S52"/>
    </row>
    <row r="53" spans="1:19" x14ac:dyDescent="0.25">
      <c r="A53">
        <f t="shared" si="0"/>
        <v>43</v>
      </c>
      <c r="B53" s="7">
        <f t="shared" si="1"/>
        <v>75644.954403052834</v>
      </c>
      <c r="C53" s="2">
        <v>43</v>
      </c>
      <c r="D53" s="1">
        <f t="shared" si="8"/>
        <v>75644.954403052834</v>
      </c>
      <c r="E53" s="1">
        <f t="shared" si="2"/>
        <v>75644.954403052834</v>
      </c>
      <c r="F53" s="1">
        <f t="shared" si="3"/>
        <v>820.49703616092461</v>
      </c>
      <c r="G53" s="1">
        <f t="shared" si="4"/>
        <v>820.49703616092461</v>
      </c>
      <c r="H53" s="1">
        <f t="shared" si="5"/>
        <v>820.49703616092461</v>
      </c>
      <c r="I53" s="1">
        <f t="shared" si="9"/>
        <v>1261.6801412405816</v>
      </c>
      <c r="J53" s="1">
        <f t="shared" si="10"/>
        <v>1261.6801412405816</v>
      </c>
      <c r="K53" s="1">
        <f t="shared" si="11"/>
        <v>201.86882259849307</v>
      </c>
      <c r="L53" s="1">
        <f t="shared" si="12"/>
        <v>201.86882259849307</v>
      </c>
      <c r="M53" s="1">
        <f t="shared" si="6"/>
        <v>2284.0459999999994</v>
      </c>
      <c r="N53" s="1">
        <f t="shared" si="7"/>
        <v>2284.0459999999994</v>
      </c>
      <c r="S53"/>
    </row>
    <row r="54" spans="1:19" x14ac:dyDescent="0.25">
      <c r="A54">
        <f t="shared" si="0"/>
        <v>44</v>
      </c>
      <c r="B54" s="7">
        <f t="shared" si="1"/>
        <v>74808.753051223801</v>
      </c>
      <c r="C54" s="2">
        <v>44</v>
      </c>
      <c r="D54" s="1">
        <f t="shared" si="8"/>
        <v>74808.753051223801</v>
      </c>
      <c r="E54" s="1">
        <f t="shared" si="2"/>
        <v>74808.753051223801</v>
      </c>
      <c r="F54" s="1">
        <f t="shared" si="3"/>
        <v>836.20135182904005</v>
      </c>
      <c r="G54" s="1">
        <f t="shared" si="4"/>
        <v>836.20135182904005</v>
      </c>
      <c r="H54" s="1">
        <f t="shared" si="5"/>
        <v>836.20135182904005</v>
      </c>
      <c r="I54" s="1">
        <f t="shared" si="9"/>
        <v>1248.1419380784132</v>
      </c>
      <c r="J54" s="1">
        <f t="shared" si="10"/>
        <v>1248.1419380784132</v>
      </c>
      <c r="K54" s="1">
        <f t="shared" si="11"/>
        <v>199.70271009254611</v>
      </c>
      <c r="L54" s="1">
        <f t="shared" si="12"/>
        <v>199.70271009254611</v>
      </c>
      <c r="M54" s="1">
        <f t="shared" si="6"/>
        <v>2284.0459999999994</v>
      </c>
      <c r="N54" s="1">
        <f t="shared" si="7"/>
        <v>2284.0459999999994</v>
      </c>
      <c r="S54"/>
    </row>
    <row r="55" spans="1:19" x14ac:dyDescent="0.25">
      <c r="A55">
        <f t="shared" si="0"/>
        <v>45</v>
      </c>
      <c r="B55" s="7">
        <f t="shared" si="1"/>
        <v>73956.546803078905</v>
      </c>
      <c r="C55" s="2">
        <v>45</v>
      </c>
      <c r="D55" s="1">
        <f t="shared" si="8"/>
        <v>73956.546803078905</v>
      </c>
      <c r="E55" s="1">
        <f t="shared" si="2"/>
        <v>73956.546803078905</v>
      </c>
      <c r="F55" s="1">
        <f t="shared" si="3"/>
        <v>852.20624814490236</v>
      </c>
      <c r="G55" s="1">
        <f t="shared" si="4"/>
        <v>852.20624814490236</v>
      </c>
      <c r="H55" s="1">
        <f t="shared" si="5"/>
        <v>852.20624814490236</v>
      </c>
      <c r="I55" s="1">
        <f t="shared" si="9"/>
        <v>1234.3446136681871</v>
      </c>
      <c r="J55" s="1">
        <f t="shared" si="10"/>
        <v>1234.3446136681871</v>
      </c>
      <c r="K55" s="1">
        <f t="shared" si="11"/>
        <v>197.49513818690994</v>
      </c>
      <c r="L55" s="1">
        <f t="shared" si="12"/>
        <v>197.49513818690994</v>
      </c>
      <c r="M55" s="1">
        <f t="shared" si="6"/>
        <v>2284.0459999999994</v>
      </c>
      <c r="N55" s="1">
        <f t="shared" si="7"/>
        <v>2284.0459999999994</v>
      </c>
      <c r="S55"/>
    </row>
    <row r="56" spans="1:19" x14ac:dyDescent="0.25">
      <c r="A56">
        <f t="shared" si="0"/>
        <v>46</v>
      </c>
      <c r="B56" s="7">
        <f t="shared" si="1"/>
        <v>73088.029324855917</v>
      </c>
      <c r="C56" s="2">
        <v>46</v>
      </c>
      <c r="D56" s="1">
        <f t="shared" si="8"/>
        <v>73088.029324855917</v>
      </c>
      <c r="E56" s="1">
        <f t="shared" si="2"/>
        <v>73088.029324855917</v>
      </c>
      <c r="F56" s="1">
        <f t="shared" si="3"/>
        <v>868.51747822298728</v>
      </c>
      <c r="G56" s="1">
        <f t="shared" si="4"/>
        <v>868.51747822298728</v>
      </c>
      <c r="H56" s="1">
        <f t="shared" si="5"/>
        <v>868.51747822298728</v>
      </c>
      <c r="I56" s="1">
        <f t="shared" si="9"/>
        <v>1220.2832084284587</v>
      </c>
      <c r="J56" s="1">
        <f t="shared" si="10"/>
        <v>1220.2832084284587</v>
      </c>
      <c r="K56" s="1">
        <f t="shared" si="11"/>
        <v>195.2453133485534</v>
      </c>
      <c r="L56" s="1">
        <f t="shared" si="12"/>
        <v>195.2453133485534</v>
      </c>
      <c r="M56" s="1">
        <f t="shared" si="6"/>
        <v>2284.0459999999994</v>
      </c>
      <c r="N56" s="1">
        <f t="shared" si="7"/>
        <v>2284.0459999999994</v>
      </c>
      <c r="S56"/>
    </row>
    <row r="57" spans="1:19" x14ac:dyDescent="0.25">
      <c r="A57">
        <f t="shared" si="0"/>
        <v>47</v>
      </c>
      <c r="B57" s="7">
        <f t="shared" si="1"/>
        <v>72202.888419563518</v>
      </c>
      <c r="C57" s="2">
        <v>47</v>
      </c>
      <c r="D57" s="1">
        <f t="shared" si="8"/>
        <v>72202.888419563518</v>
      </c>
      <c r="E57" s="1">
        <f t="shared" si="2"/>
        <v>72202.888419563518</v>
      </c>
      <c r="F57" s="1">
        <f t="shared" si="3"/>
        <v>885.14090529239843</v>
      </c>
      <c r="G57" s="1">
        <f t="shared" si="4"/>
        <v>885.14090529239843</v>
      </c>
      <c r="H57" s="1">
        <f t="shared" si="5"/>
        <v>885.14090529239843</v>
      </c>
      <c r="I57" s="1">
        <f t="shared" si="9"/>
        <v>1205.9526678513801</v>
      </c>
      <c r="J57" s="1">
        <f t="shared" si="10"/>
        <v>1205.9526678513801</v>
      </c>
      <c r="K57" s="1">
        <f t="shared" si="11"/>
        <v>192.95242685622082</v>
      </c>
      <c r="L57" s="1">
        <f t="shared" si="12"/>
        <v>192.95242685622082</v>
      </c>
      <c r="M57" s="1">
        <f t="shared" si="6"/>
        <v>2284.0459999999994</v>
      </c>
      <c r="N57" s="1">
        <f t="shared" si="7"/>
        <v>2284.0459999999994</v>
      </c>
      <c r="S57"/>
    </row>
    <row r="58" spans="1:19" x14ac:dyDescent="0.25">
      <c r="A58">
        <f t="shared" si="0"/>
        <v>48</v>
      </c>
      <c r="B58" s="7">
        <f t="shared" si="1"/>
        <v>71300.805914759054</v>
      </c>
      <c r="C58" s="2">
        <v>48</v>
      </c>
      <c r="D58" s="1">
        <f t="shared" si="8"/>
        <v>71300.805914759054</v>
      </c>
      <c r="E58" s="1">
        <f t="shared" si="2"/>
        <v>71300.805914759054</v>
      </c>
      <c r="F58" s="1">
        <f t="shared" si="3"/>
        <v>902.08250480446179</v>
      </c>
      <c r="G58" s="1">
        <f t="shared" si="4"/>
        <v>902.08250480446179</v>
      </c>
      <c r="H58" s="1">
        <f t="shared" si="5"/>
        <v>902.08250480446179</v>
      </c>
      <c r="I58" s="1">
        <f t="shared" si="9"/>
        <v>1191.3478406858083</v>
      </c>
      <c r="J58" s="1">
        <f t="shared" si="10"/>
        <v>1191.3478406858083</v>
      </c>
      <c r="K58" s="1">
        <f>IFERROR(IF(L58&gt;=0,I58*16%,""),"")</f>
        <v>190.61565450972932</v>
      </c>
      <c r="L58" s="1">
        <f t="shared" si="12"/>
        <v>190.61565450972932</v>
      </c>
      <c r="M58" s="1">
        <f t="shared" si="6"/>
        <v>2284.0459999999994</v>
      </c>
      <c r="N58" s="1">
        <f t="shared" si="7"/>
        <v>2284.0459999999994</v>
      </c>
      <c r="S58"/>
    </row>
    <row r="59" spans="1:19" x14ac:dyDescent="0.25">
      <c r="A59">
        <f t="shared" si="0"/>
        <v>49</v>
      </c>
      <c r="B59" s="7">
        <f t="shared" si="1"/>
        <v>70381.457548178398</v>
      </c>
      <c r="C59" s="2">
        <v>49</v>
      </c>
      <c r="D59" s="1">
        <f t="shared" si="8"/>
        <v>70381.457548178398</v>
      </c>
      <c r="E59" s="1">
        <f t="shared" si="2"/>
        <v>70381.457548178398</v>
      </c>
      <c r="F59" s="1">
        <f t="shared" si="3"/>
        <v>919.34836658065819</v>
      </c>
      <c r="G59" s="1">
        <f t="shared" si="4"/>
        <v>919.34836658065819</v>
      </c>
      <c r="H59" s="1">
        <f t="shared" si="5"/>
        <v>919.34836658065819</v>
      </c>
      <c r="I59" s="1">
        <f t="shared" si="9"/>
        <v>1176.4634770856389</v>
      </c>
      <c r="J59" s="1">
        <f t="shared" si="10"/>
        <v>1176.4634770856389</v>
      </c>
      <c r="K59" s="1">
        <f t="shared" si="11"/>
        <v>188.23415633370223</v>
      </c>
      <c r="L59" s="1">
        <f t="shared" si="12"/>
        <v>188.23415633370223</v>
      </c>
      <c r="M59" s="1">
        <f t="shared" si="6"/>
        <v>2284.0459999999994</v>
      </c>
      <c r="N59" s="1">
        <f t="shared" si="7"/>
        <v>2284.0459999999994</v>
      </c>
      <c r="S59"/>
    </row>
    <row r="60" spans="1:19" x14ac:dyDescent="0.25">
      <c r="A60">
        <f t="shared" si="0"/>
        <v>50</v>
      </c>
      <c r="B60" s="7">
        <f t="shared" si="1"/>
        <v>69444.512851176725</v>
      </c>
      <c r="C60" s="2">
        <v>50</v>
      </c>
      <c r="D60" s="1">
        <f t="shared" si="8"/>
        <v>69444.512851176725</v>
      </c>
      <c r="E60" s="1">
        <f t="shared" si="2"/>
        <v>69444.512851176725</v>
      </c>
      <c r="F60" s="1">
        <f t="shared" si="3"/>
        <v>936.94469700167031</v>
      </c>
      <c r="G60" s="1">
        <f t="shared" si="4"/>
        <v>936.94469700167031</v>
      </c>
      <c r="H60" s="1">
        <f t="shared" si="5"/>
        <v>936.94469700167031</v>
      </c>
      <c r="I60" s="1">
        <f t="shared" si="9"/>
        <v>1161.2942267226974</v>
      </c>
      <c r="J60" s="1">
        <f t="shared" si="10"/>
        <v>1161.2942267226974</v>
      </c>
      <c r="K60" s="1">
        <f t="shared" si="11"/>
        <v>185.8070762756316</v>
      </c>
      <c r="L60" s="1">
        <f t="shared" si="12"/>
        <v>185.8070762756316</v>
      </c>
      <c r="M60" s="1">
        <f t="shared" si="6"/>
        <v>2284.0459999999994</v>
      </c>
      <c r="N60" s="1">
        <f t="shared" si="7"/>
        <v>2284.0459999999994</v>
      </c>
      <c r="S60"/>
    </row>
    <row r="61" spans="1:19" x14ac:dyDescent="0.25">
      <c r="A61">
        <f t="shared" si="0"/>
        <v>51</v>
      </c>
      <c r="B61" s="7">
        <f t="shared" si="1"/>
        <v>68489.635029938407</v>
      </c>
      <c r="C61" s="2">
        <v>51</v>
      </c>
      <c r="D61" s="1">
        <f t="shared" si="8"/>
        <v>68489.635029938407</v>
      </c>
      <c r="E61" s="1">
        <f t="shared" si="2"/>
        <v>68489.635029938407</v>
      </c>
      <c r="F61" s="1">
        <f t="shared" si="3"/>
        <v>954.87782123832517</v>
      </c>
      <c r="G61" s="1">
        <f t="shared" si="4"/>
        <v>954.87782123832517</v>
      </c>
      <c r="H61" s="1">
        <f t="shared" si="5"/>
        <v>954.87782123832517</v>
      </c>
      <c r="I61" s="1">
        <f t="shared" si="9"/>
        <v>1145.8346368635123</v>
      </c>
      <c r="J61" s="1">
        <f t="shared" si="10"/>
        <v>1145.8346368635123</v>
      </c>
      <c r="K61" s="1">
        <f t="shared" si="11"/>
        <v>183.33354189816197</v>
      </c>
      <c r="L61" s="1">
        <f t="shared" si="12"/>
        <v>183.33354189816197</v>
      </c>
      <c r="M61" s="1">
        <f t="shared" si="6"/>
        <v>2284.0459999999994</v>
      </c>
      <c r="N61" s="1">
        <f t="shared" si="7"/>
        <v>2284.0459999999994</v>
      </c>
      <c r="S61"/>
    </row>
    <row r="62" spans="1:19" x14ac:dyDescent="0.25">
      <c r="A62">
        <f t="shared" si="0"/>
        <v>52</v>
      </c>
      <c r="B62" s="7">
        <f t="shared" si="1"/>
        <v>67516.480844413163</v>
      </c>
      <c r="C62" s="2">
        <v>52</v>
      </c>
      <c r="D62" s="1">
        <f t="shared" si="8"/>
        <v>67516.480844413163</v>
      </c>
      <c r="E62" s="1">
        <f t="shared" si="2"/>
        <v>67516.480844413163</v>
      </c>
      <c r="F62" s="1">
        <f t="shared" si="3"/>
        <v>973.15418552523727</v>
      </c>
      <c r="G62" s="1">
        <f t="shared" si="4"/>
        <v>973.15418552523727</v>
      </c>
      <c r="H62" s="1">
        <f t="shared" si="5"/>
        <v>973.15418552523727</v>
      </c>
      <c r="I62" s="1">
        <f t="shared" si="9"/>
        <v>1130.0791504092776</v>
      </c>
      <c r="J62" s="1">
        <f t="shared" si="10"/>
        <v>1130.0791504092776</v>
      </c>
      <c r="K62" s="1">
        <f t="shared" si="11"/>
        <v>180.81266406548443</v>
      </c>
      <c r="L62" s="1">
        <f t="shared" si="12"/>
        <v>180.81266406548443</v>
      </c>
      <c r="M62" s="1">
        <f t="shared" si="6"/>
        <v>2284.0459999999994</v>
      </c>
      <c r="N62" s="1">
        <f t="shared" si="7"/>
        <v>2284.0459999999994</v>
      </c>
      <c r="S62"/>
    </row>
    <row r="63" spans="1:19" x14ac:dyDescent="0.25">
      <c r="A63">
        <f t="shared" si="0"/>
        <v>53</v>
      </c>
      <c r="B63" s="7">
        <f t="shared" si="1"/>
        <v>66524.700484935194</v>
      </c>
      <c r="C63" s="2">
        <v>53</v>
      </c>
      <c r="D63" s="1">
        <f t="shared" si="8"/>
        <v>66524.700484935194</v>
      </c>
      <c r="E63" s="1">
        <f t="shared" si="2"/>
        <v>66524.700484935194</v>
      </c>
      <c r="F63" s="1">
        <f t="shared" si="3"/>
        <v>991.78035947797116</v>
      </c>
      <c r="G63" s="1">
        <f t="shared" si="4"/>
        <v>991.78035947797116</v>
      </c>
      <c r="H63" s="1">
        <f t="shared" si="5"/>
        <v>991.78035947797116</v>
      </c>
      <c r="I63" s="1">
        <f t="shared" si="9"/>
        <v>1114.0221038983002</v>
      </c>
      <c r="J63" s="1">
        <f t="shared" si="10"/>
        <v>1114.0221038983002</v>
      </c>
      <c r="K63" s="1">
        <f t="shared" si="11"/>
        <v>178.24353662372803</v>
      </c>
      <c r="L63" s="1">
        <f t="shared" si="12"/>
        <v>178.24353662372803</v>
      </c>
      <c r="M63" s="1">
        <f t="shared" si="6"/>
        <v>2284.0459999999994</v>
      </c>
      <c r="N63" s="1">
        <f t="shared" si="7"/>
        <v>2284.0459999999994</v>
      </c>
      <c r="S63"/>
    </row>
    <row r="64" spans="1:19" x14ac:dyDescent="0.25">
      <c r="A64">
        <f t="shared" si="0"/>
        <v>54</v>
      </c>
      <c r="B64" s="7">
        <f t="shared" si="1"/>
        <v>65513.937446480646</v>
      </c>
      <c r="C64" s="2">
        <v>54</v>
      </c>
      <c r="D64" s="1">
        <f t="shared" si="8"/>
        <v>65513.937446480646</v>
      </c>
      <c r="E64" s="1">
        <f t="shared" si="2"/>
        <v>65513.937446480646</v>
      </c>
      <c r="F64" s="1">
        <f t="shared" si="3"/>
        <v>1010.7630384545519</v>
      </c>
      <c r="G64" s="1">
        <f t="shared" si="4"/>
        <v>1010.7630384545519</v>
      </c>
      <c r="H64" s="1">
        <f t="shared" si="5"/>
        <v>1010.7630384545519</v>
      </c>
      <c r="I64" s="1">
        <f t="shared" si="9"/>
        <v>1097.6577254702133</v>
      </c>
      <c r="J64" s="1">
        <f t="shared" si="10"/>
        <v>1097.6577254702133</v>
      </c>
      <c r="K64" s="1">
        <f t="shared" si="11"/>
        <v>175.62523607523414</v>
      </c>
      <c r="L64" s="1">
        <f t="shared" si="12"/>
        <v>175.62523607523414</v>
      </c>
      <c r="M64" s="1">
        <f t="shared" si="6"/>
        <v>2284.0459999999994</v>
      </c>
      <c r="N64" s="1">
        <f t="shared" si="7"/>
        <v>2284.0459999999994</v>
      </c>
      <c r="S64"/>
    </row>
    <row r="65" spans="1:19" x14ac:dyDescent="0.25">
      <c r="A65">
        <f t="shared" si="0"/>
        <v>55</v>
      </c>
      <c r="B65" s="7">
        <f t="shared" si="1"/>
        <v>64483.828400518469</v>
      </c>
      <c r="C65" s="2">
        <v>55</v>
      </c>
      <c r="D65" s="1">
        <f t="shared" si="8"/>
        <v>64483.828400518469</v>
      </c>
      <c r="E65" s="1">
        <f t="shared" si="2"/>
        <v>64483.828400518469</v>
      </c>
      <c r="F65" s="1">
        <f t="shared" si="3"/>
        <v>1030.1090459621773</v>
      </c>
      <c r="G65" s="1">
        <f t="shared" si="4"/>
        <v>1030.1090459621773</v>
      </c>
      <c r="H65" s="1">
        <f t="shared" si="5"/>
        <v>1030.1090459621773</v>
      </c>
      <c r="I65" s="1">
        <f t="shared" si="9"/>
        <v>1080.980132791226</v>
      </c>
      <c r="J65" s="1">
        <f t="shared" si="10"/>
        <v>1080.980132791226</v>
      </c>
      <c r="K65" s="1">
        <f t="shared" si="11"/>
        <v>172.95682124659615</v>
      </c>
      <c r="L65" s="1">
        <f t="shared" si="12"/>
        <v>172.95682124659615</v>
      </c>
      <c r="M65" s="1">
        <f t="shared" si="6"/>
        <v>2284.0459999999994</v>
      </c>
      <c r="N65" s="1">
        <f t="shared" si="7"/>
        <v>2284.0459999999994</v>
      </c>
      <c r="S65"/>
    </row>
    <row r="66" spans="1:19" x14ac:dyDescent="0.25">
      <c r="A66">
        <f t="shared" si="0"/>
        <v>56</v>
      </c>
      <c r="B66" s="7">
        <f t="shared" si="1"/>
        <v>63434.003064408476</v>
      </c>
      <c r="C66" s="2">
        <v>56</v>
      </c>
      <c r="D66" s="1">
        <f t="shared" si="8"/>
        <v>63434.003064408476</v>
      </c>
      <c r="E66" s="1">
        <f t="shared" si="2"/>
        <v>63434.003064408476</v>
      </c>
      <c r="F66" s="1">
        <f t="shared" si="3"/>
        <v>1049.8253361099926</v>
      </c>
      <c r="G66" s="1">
        <f t="shared" si="4"/>
        <v>1049.8253361099926</v>
      </c>
      <c r="H66" s="1">
        <f t="shared" si="5"/>
        <v>1049.8253361099926</v>
      </c>
      <c r="I66" s="1">
        <f t="shared" si="9"/>
        <v>1063.9833309396611</v>
      </c>
      <c r="J66" s="1">
        <f t="shared" si="10"/>
        <v>1063.9833309396611</v>
      </c>
      <c r="K66" s="1">
        <f t="shared" si="11"/>
        <v>170.23733295034577</v>
      </c>
      <c r="L66" s="1">
        <f t="shared" si="12"/>
        <v>170.23733295034577</v>
      </c>
      <c r="M66" s="1">
        <f t="shared" si="6"/>
        <v>2284.0459999999994</v>
      </c>
      <c r="N66" s="1">
        <f t="shared" si="7"/>
        <v>2284.0459999999994</v>
      </c>
      <c r="S66"/>
    </row>
    <row r="67" spans="1:19" x14ac:dyDescent="0.25">
      <c r="A67">
        <f t="shared" si="0"/>
        <v>57</v>
      </c>
      <c r="B67" s="7">
        <f t="shared" si="1"/>
        <v>62364.084068299664</v>
      </c>
      <c r="C67" s="2">
        <v>57</v>
      </c>
      <c r="D67" s="1">
        <f t="shared" si="8"/>
        <v>62364.084068299664</v>
      </c>
      <c r="E67" s="1">
        <f t="shared" si="2"/>
        <v>62364.084068299664</v>
      </c>
      <c r="F67" s="1">
        <f t="shared" si="3"/>
        <v>1069.9189961088116</v>
      </c>
      <c r="G67" s="1">
        <f t="shared" si="4"/>
        <v>1069.9189961088116</v>
      </c>
      <c r="H67" s="1">
        <f t="shared" si="5"/>
        <v>1069.9189961088116</v>
      </c>
      <c r="I67" s="1">
        <f t="shared" si="9"/>
        <v>1046.6612102510239</v>
      </c>
      <c r="J67" s="1">
        <f t="shared" si="10"/>
        <v>1046.6612102510239</v>
      </c>
      <c r="K67" s="1">
        <f t="shared" si="11"/>
        <v>167.46579364016384</v>
      </c>
      <c r="L67" s="1">
        <f t="shared" si="12"/>
        <v>167.46579364016384</v>
      </c>
      <c r="M67" s="1">
        <f t="shared" si="6"/>
        <v>2284.0459999999994</v>
      </c>
      <c r="N67" s="1">
        <f t="shared" si="7"/>
        <v>2284.0459999999994</v>
      </c>
      <c r="S67"/>
    </row>
    <row r="68" spans="1:19" x14ac:dyDescent="0.25">
      <c r="A68">
        <f t="shared" si="0"/>
        <v>58</v>
      </c>
      <c r="B68" s="7">
        <f t="shared" si="1"/>
        <v>61273.686819480979</v>
      </c>
      <c r="C68" s="2">
        <v>58</v>
      </c>
      <c r="D68" s="1">
        <f t="shared" si="8"/>
        <v>61273.686819480979</v>
      </c>
      <c r="E68" s="1">
        <f t="shared" si="2"/>
        <v>61273.686819480979</v>
      </c>
      <c r="F68" s="1">
        <f t="shared" si="3"/>
        <v>1090.3972488186855</v>
      </c>
      <c r="G68" s="1">
        <f t="shared" si="4"/>
        <v>1090.3972488186855</v>
      </c>
      <c r="H68" s="1">
        <f t="shared" si="5"/>
        <v>1090.3972488186855</v>
      </c>
      <c r="I68" s="1">
        <f t="shared" si="9"/>
        <v>1029.0075441218223</v>
      </c>
      <c r="J68" s="1">
        <f t="shared" si="10"/>
        <v>1029.0075441218223</v>
      </c>
      <c r="K68" s="1">
        <f t="shared" si="11"/>
        <v>164.64120705949156</v>
      </c>
      <c r="L68" s="1">
        <f t="shared" si="12"/>
        <v>164.64120705949156</v>
      </c>
      <c r="M68" s="1">
        <f t="shared" si="6"/>
        <v>2284.0459999999994</v>
      </c>
      <c r="N68" s="1">
        <f t="shared" si="7"/>
        <v>2284.0459999999994</v>
      </c>
      <c r="S68"/>
    </row>
    <row r="69" spans="1:19" x14ac:dyDescent="0.25">
      <c r="A69">
        <f t="shared" si="0"/>
        <v>59</v>
      </c>
      <c r="B69" s="7">
        <f t="shared" si="1"/>
        <v>60162.419364135756</v>
      </c>
      <c r="C69" s="2">
        <v>59</v>
      </c>
      <c r="D69" s="1">
        <f t="shared" si="8"/>
        <v>60162.419364135756</v>
      </c>
      <c r="E69" s="1">
        <f t="shared" si="2"/>
        <v>60162.419364135756</v>
      </c>
      <c r="F69" s="1">
        <f t="shared" si="3"/>
        <v>1111.2674553452262</v>
      </c>
      <c r="G69" s="1">
        <f t="shared" si="4"/>
        <v>1111.2674553452262</v>
      </c>
      <c r="H69" s="1">
        <f t="shared" si="5"/>
        <v>1111.2674553452262</v>
      </c>
      <c r="I69" s="1">
        <f t="shared" si="9"/>
        <v>1011.0159867713562</v>
      </c>
      <c r="J69" s="1">
        <f t="shared" si="10"/>
        <v>1011.0159867713562</v>
      </c>
      <c r="K69" s="1">
        <f t="shared" si="11"/>
        <v>161.762557883417</v>
      </c>
      <c r="L69" s="1">
        <f t="shared" si="12"/>
        <v>161.762557883417</v>
      </c>
      <c r="M69" s="1">
        <f t="shared" si="6"/>
        <v>2284.0459999999994</v>
      </c>
      <c r="N69" s="1">
        <f t="shared" si="7"/>
        <v>2284.0459999999994</v>
      </c>
      <c r="S69"/>
    </row>
    <row r="70" spans="1:19" x14ac:dyDescent="0.25">
      <c r="A70">
        <f t="shared" si="0"/>
        <v>60</v>
      </c>
      <c r="B70" s="7">
        <f t="shared" si="1"/>
        <v>59029.882246450128</v>
      </c>
      <c r="C70" s="2">
        <v>60</v>
      </c>
      <c r="D70" s="1">
        <f t="shared" si="8"/>
        <v>59029.882246450128</v>
      </c>
      <c r="E70" s="1">
        <f t="shared" si="2"/>
        <v>59029.882246450128</v>
      </c>
      <c r="F70" s="1">
        <f t="shared" si="3"/>
        <v>1132.5371176856295</v>
      </c>
      <c r="G70" s="1">
        <f t="shared" si="4"/>
        <v>1132.5371176856295</v>
      </c>
      <c r="H70" s="1">
        <f t="shared" si="5"/>
        <v>1132.5371176856295</v>
      </c>
      <c r="I70" s="1">
        <f t="shared" si="9"/>
        <v>992.68007096066367</v>
      </c>
      <c r="J70" s="1">
        <f t="shared" si="10"/>
        <v>992.68007096066367</v>
      </c>
      <c r="K70" s="1">
        <f t="shared" si="11"/>
        <v>158.82881135370619</v>
      </c>
      <c r="L70" s="1">
        <f t="shared" si="12"/>
        <v>158.82881135370619</v>
      </c>
      <c r="M70" s="1">
        <f t="shared" si="6"/>
        <v>2284.0459999999994</v>
      </c>
      <c r="N70" s="1">
        <f t="shared" si="7"/>
        <v>2284.0459999999994</v>
      </c>
      <c r="S70"/>
    </row>
    <row r="71" spans="1:19" x14ac:dyDescent="0.25">
      <c r="A71">
        <f>IF(C71&lt;=$R$9,C71,"")</f>
        <v>61</v>
      </c>
      <c r="B71" s="7">
        <f>D71</f>
        <v>57875.668365024787</v>
      </c>
      <c r="C71" s="2">
        <v>61</v>
      </c>
      <c r="D71" s="1">
        <f t="shared" si="8"/>
        <v>57875.668365024787</v>
      </c>
      <c r="E71" s="1">
        <f t="shared" si="2"/>
        <v>57875.668365024787</v>
      </c>
      <c r="F71" s="1">
        <f t="shared" si="3"/>
        <v>1154.2138814253394</v>
      </c>
      <c r="G71" s="1">
        <f t="shared" si="4"/>
        <v>1154.2138814253394</v>
      </c>
      <c r="H71" s="1">
        <f t="shared" si="5"/>
        <v>1154.2138814253394</v>
      </c>
      <c r="I71" s="1">
        <f t="shared" si="9"/>
        <v>973.99320566781034</v>
      </c>
      <c r="J71" s="1">
        <f t="shared" si="10"/>
        <v>973.99320566781034</v>
      </c>
      <c r="K71" s="1">
        <f t="shared" si="11"/>
        <v>155.83891290684966</v>
      </c>
      <c r="L71" s="1">
        <f t="shared" si="12"/>
        <v>155.83891290684966</v>
      </c>
      <c r="M71" s="1">
        <f t="shared" si="6"/>
        <v>2284.0459999999994</v>
      </c>
      <c r="N71" s="1">
        <f t="shared" si="7"/>
        <v>2284.0459999999994</v>
      </c>
    </row>
    <row r="72" spans="1:19" x14ac:dyDescent="0.25">
      <c r="A72">
        <f t="shared" ref="A72:A130" si="13">IF(C72&lt;=$R$9,C72,"")</f>
        <v>62</v>
      </c>
      <c r="B72" s="7">
        <f t="shared" ref="B72:B130" si="14">D72</f>
        <v>56699.362826538461</v>
      </c>
      <c r="C72" s="2">
        <v>62</v>
      </c>
      <c r="D72" s="1">
        <f t="shared" si="8"/>
        <v>56699.362826538461</v>
      </c>
      <c r="E72" s="1">
        <f t="shared" si="2"/>
        <v>56699.362826538461</v>
      </c>
      <c r="F72" s="1">
        <f t="shared" si="3"/>
        <v>1176.3055384863274</v>
      </c>
      <c r="G72" s="1">
        <f t="shared" si="4"/>
        <v>1176.3055384863274</v>
      </c>
      <c r="H72" s="1">
        <f t="shared" si="5"/>
        <v>1176.3055384863274</v>
      </c>
      <c r="I72" s="1">
        <f t="shared" si="9"/>
        <v>954.94867371868281</v>
      </c>
      <c r="J72" s="1">
        <f t="shared" si="10"/>
        <v>954.94867371868281</v>
      </c>
      <c r="K72" s="1">
        <f t="shared" si="11"/>
        <v>152.79178779498926</v>
      </c>
      <c r="L72" s="1">
        <f t="shared" si="12"/>
        <v>152.79178779498926</v>
      </c>
      <c r="M72" s="1">
        <f t="shared" si="6"/>
        <v>2284.0459999999994</v>
      </c>
      <c r="N72" s="1">
        <f t="shared" si="7"/>
        <v>2284.0459999999994</v>
      </c>
    </row>
    <row r="73" spans="1:19" x14ac:dyDescent="0.25">
      <c r="A73">
        <f t="shared" si="13"/>
        <v>63</v>
      </c>
      <c r="B73" s="7">
        <f t="shared" si="14"/>
        <v>55500.542796610491</v>
      </c>
      <c r="C73" s="2">
        <v>63</v>
      </c>
      <c r="D73" s="1">
        <f t="shared" si="8"/>
        <v>55500.542796610491</v>
      </c>
      <c r="E73" s="1">
        <f t="shared" si="2"/>
        <v>55500.542796610491</v>
      </c>
      <c r="F73" s="1">
        <f t="shared" si="3"/>
        <v>1198.820029927974</v>
      </c>
      <c r="G73" s="1">
        <f t="shared" si="4"/>
        <v>1198.820029927974</v>
      </c>
      <c r="H73" s="1">
        <f t="shared" si="5"/>
        <v>1198.820029927974</v>
      </c>
      <c r="I73" s="1">
        <f t="shared" si="9"/>
        <v>935.5396293724358</v>
      </c>
      <c r="J73" s="1">
        <f t="shared" si="10"/>
        <v>935.5396293724358</v>
      </c>
      <c r="K73" s="1">
        <f t="shared" si="11"/>
        <v>149.68634069958972</v>
      </c>
      <c r="L73" s="1">
        <f t="shared" si="12"/>
        <v>149.68634069958972</v>
      </c>
      <c r="M73" s="1">
        <f t="shared" si="6"/>
        <v>2284.0459999999994</v>
      </c>
      <c r="N73" s="1">
        <f t="shared" si="7"/>
        <v>2284.0459999999994</v>
      </c>
    </row>
    <row r="74" spans="1:19" x14ac:dyDescent="0.25">
      <c r="A74">
        <f t="shared" si="13"/>
        <v>64</v>
      </c>
      <c r="B74" s="7">
        <f t="shared" si="14"/>
        <v>54278.777347808929</v>
      </c>
      <c r="C74" s="2">
        <v>64</v>
      </c>
      <c r="D74" s="1">
        <f t="shared" si="8"/>
        <v>54278.777347808929</v>
      </c>
      <c r="E74" s="1">
        <f t="shared" si="2"/>
        <v>54278.777347808929</v>
      </c>
      <c r="F74" s="1">
        <f t="shared" si="3"/>
        <v>1221.7654488015601</v>
      </c>
      <c r="G74" s="1">
        <f t="shared" si="4"/>
        <v>1221.7654488015601</v>
      </c>
      <c r="H74" s="1">
        <f t="shared" si="5"/>
        <v>1221.7654488015601</v>
      </c>
      <c r="I74" s="1">
        <f t="shared" si="9"/>
        <v>915.75909586072362</v>
      </c>
      <c r="J74" s="1">
        <f t="shared" si="10"/>
        <v>915.75909586072362</v>
      </c>
      <c r="K74" s="1">
        <f t="shared" si="11"/>
        <v>146.52145533771579</v>
      </c>
      <c r="L74" s="1">
        <f t="shared" si="12"/>
        <v>146.52145533771579</v>
      </c>
      <c r="M74" s="1">
        <f t="shared" si="6"/>
        <v>2284.0459999999994</v>
      </c>
      <c r="N74" s="1">
        <f t="shared" si="7"/>
        <v>2284.0459999999994</v>
      </c>
    </row>
    <row r="75" spans="1:19" x14ac:dyDescent="0.25">
      <c r="A75">
        <f t="shared" si="13"/>
        <v>65</v>
      </c>
      <c r="B75" s="7">
        <f t="shared" si="14"/>
        <v>53033.627304749542</v>
      </c>
      <c r="C75" s="2">
        <v>65</v>
      </c>
      <c r="D75" s="1">
        <f t="shared" si="8"/>
        <v>53033.627304749542</v>
      </c>
      <c r="E75" s="1">
        <f t="shared" ref="E75:E130" si="15">E74-H75-O75</f>
        <v>53033.627304749542</v>
      </c>
      <c r="F75" s="1">
        <f t="shared" ref="F75:F130" si="16">IFERROR(IF(A75&lt;$R$9,IFERROR(IF(H75&gt;=0,N75-J75-L75,""),""),IF(A75=$R$9,D74,"")),"")</f>
        <v>1245.150043059391</v>
      </c>
      <c r="G75" s="1">
        <f t="shared" ref="G75:G130" si="17">IFERROR(IF(H75&gt;=0,N75-J75-L75,""),"")</f>
        <v>1245.150043059391</v>
      </c>
      <c r="H75" s="1">
        <f t="shared" ref="H75:H130" si="18">N75-J75-L75</f>
        <v>1245.150043059391</v>
      </c>
      <c r="I75" s="1">
        <f t="shared" si="9"/>
        <v>895.59996287983472</v>
      </c>
      <c r="J75" s="1">
        <f t="shared" si="10"/>
        <v>895.59996287983472</v>
      </c>
      <c r="K75" s="1">
        <f t="shared" si="11"/>
        <v>143.29599406077355</v>
      </c>
      <c r="L75" s="1">
        <f t="shared" si="12"/>
        <v>143.29599406077355</v>
      </c>
      <c r="M75" s="1">
        <f t="shared" ref="M75:M130" si="19">IFERROR(IF(A75&lt;$R$9,N75,F75+I75+K75),"")</f>
        <v>2284.0459999999994</v>
      </c>
      <c r="N75" s="1">
        <f t="shared" ref="N75:N130" si="20">$D$5</f>
        <v>2284.0459999999994</v>
      </c>
    </row>
    <row r="76" spans="1:19" x14ac:dyDescent="0.25">
      <c r="A76">
        <f t="shared" si="13"/>
        <v>66</v>
      </c>
      <c r="B76" s="7">
        <f t="shared" si="14"/>
        <v>51764.645086229939</v>
      </c>
      <c r="C76" s="2">
        <v>66</v>
      </c>
      <c r="D76" s="1">
        <f t="shared" ref="D76:D130" si="21">IFERROR(IF(E76&gt;=0.1,E75-H76-O76,""),"")</f>
        <v>51764.645086229939</v>
      </c>
      <c r="E76" s="1">
        <f t="shared" si="15"/>
        <v>51764.645086229939</v>
      </c>
      <c r="F76" s="1">
        <f t="shared" si="16"/>
        <v>1268.982218519604</v>
      </c>
      <c r="G76" s="1">
        <f t="shared" si="17"/>
        <v>1268.982218519604</v>
      </c>
      <c r="H76" s="1">
        <f t="shared" si="18"/>
        <v>1268.982218519604</v>
      </c>
      <c r="I76" s="1">
        <f t="shared" ref="I76:I130" si="22">IFERROR(IF(J76&gt;=0,D75*$K$5/2,""),"")</f>
        <v>875.05498403482341</v>
      </c>
      <c r="J76" s="1">
        <f t="shared" ref="J76:J130" si="23">D75*$K$5/2</f>
        <v>875.05498403482341</v>
      </c>
      <c r="K76" s="1">
        <f t="shared" ref="K76:K130" si="24">IFERROR(IF(L76&gt;=0,I76*16%,""),"")</f>
        <v>140.00879744557176</v>
      </c>
      <c r="L76" s="1">
        <f t="shared" ref="L76:L130" si="25">J76*16%</f>
        <v>140.00879744557176</v>
      </c>
      <c r="M76" s="1">
        <f t="shared" si="19"/>
        <v>2284.0459999999994</v>
      </c>
      <c r="N76" s="1">
        <f t="shared" si="20"/>
        <v>2284.0459999999994</v>
      </c>
    </row>
    <row r="77" spans="1:19" x14ac:dyDescent="0.25">
      <c r="A77">
        <f t="shared" si="13"/>
        <v>67</v>
      </c>
      <c r="B77" s="7">
        <f t="shared" si="14"/>
        <v>50471.374544342216</v>
      </c>
      <c r="C77" s="2">
        <v>67</v>
      </c>
      <c r="D77" s="1">
        <f t="shared" si="21"/>
        <v>50471.374544342216</v>
      </c>
      <c r="E77" s="1">
        <f t="shared" si="15"/>
        <v>50471.374544342216</v>
      </c>
      <c r="F77" s="1">
        <f t="shared" si="16"/>
        <v>1293.2705418877199</v>
      </c>
      <c r="G77" s="1">
        <f t="shared" si="17"/>
        <v>1293.2705418877199</v>
      </c>
      <c r="H77" s="1">
        <f t="shared" si="18"/>
        <v>1293.2705418877199</v>
      </c>
      <c r="I77" s="1">
        <f t="shared" si="22"/>
        <v>854.11677423472361</v>
      </c>
      <c r="J77" s="1">
        <f t="shared" si="23"/>
        <v>854.11677423472361</v>
      </c>
      <c r="K77" s="1">
        <f t="shared" si="24"/>
        <v>136.65868387755577</v>
      </c>
      <c r="L77" s="1">
        <f t="shared" si="25"/>
        <v>136.65868387755577</v>
      </c>
      <c r="M77" s="1">
        <f t="shared" si="19"/>
        <v>2284.0459999999994</v>
      </c>
      <c r="N77" s="1">
        <f t="shared" si="20"/>
        <v>2284.0459999999994</v>
      </c>
    </row>
    <row r="78" spans="1:19" x14ac:dyDescent="0.25">
      <c r="A78">
        <f t="shared" si="13"/>
        <v>68</v>
      </c>
      <c r="B78" s="7">
        <f t="shared" si="14"/>
        <v>49153.350800506189</v>
      </c>
      <c r="C78" s="2">
        <v>68</v>
      </c>
      <c r="D78" s="1">
        <f t="shared" si="21"/>
        <v>49153.350800506189</v>
      </c>
      <c r="E78" s="1">
        <f t="shared" si="15"/>
        <v>49153.350800506189</v>
      </c>
      <c r="F78" s="1">
        <f t="shared" si="16"/>
        <v>1318.0237438360275</v>
      </c>
      <c r="G78" s="1">
        <f t="shared" si="17"/>
        <v>1318.0237438360275</v>
      </c>
      <c r="H78" s="1">
        <f t="shared" si="18"/>
        <v>1318.0237438360275</v>
      </c>
      <c r="I78" s="1">
        <f t="shared" si="22"/>
        <v>832.77780703790665</v>
      </c>
      <c r="J78" s="1">
        <f t="shared" si="23"/>
        <v>832.77780703790665</v>
      </c>
      <c r="K78" s="1">
        <f t="shared" si="24"/>
        <v>133.24444912606506</v>
      </c>
      <c r="L78" s="1">
        <f t="shared" si="25"/>
        <v>133.24444912606506</v>
      </c>
      <c r="M78" s="1">
        <f t="shared" si="19"/>
        <v>2284.0459999999994</v>
      </c>
      <c r="N78" s="1">
        <f t="shared" si="20"/>
        <v>2284.0459999999994</v>
      </c>
    </row>
    <row r="79" spans="1:19" x14ac:dyDescent="0.25">
      <c r="A79">
        <f t="shared" si="13"/>
        <v>69</v>
      </c>
      <c r="B79" s="7">
        <f t="shared" si="14"/>
        <v>47810.100078364281</v>
      </c>
      <c r="C79" s="2">
        <v>69</v>
      </c>
      <c r="D79" s="1">
        <f t="shared" si="21"/>
        <v>47810.100078364281</v>
      </c>
      <c r="E79" s="1">
        <f t="shared" si="15"/>
        <v>47810.100078364281</v>
      </c>
      <c r="F79" s="1">
        <f t="shared" si="16"/>
        <v>1343.2507221419096</v>
      </c>
      <c r="G79" s="1">
        <f t="shared" si="17"/>
        <v>1343.2507221419096</v>
      </c>
      <c r="H79" s="1">
        <f t="shared" si="18"/>
        <v>1343.2507221419096</v>
      </c>
      <c r="I79" s="1">
        <f t="shared" si="22"/>
        <v>811.0304119466291</v>
      </c>
      <c r="J79" s="1">
        <f t="shared" si="23"/>
        <v>811.0304119466291</v>
      </c>
      <c r="K79" s="1">
        <f t="shared" si="24"/>
        <v>129.76486591146065</v>
      </c>
      <c r="L79" s="1">
        <f t="shared" si="25"/>
        <v>129.76486591146065</v>
      </c>
      <c r="M79" s="1">
        <f t="shared" si="19"/>
        <v>2284.0459999999994</v>
      </c>
      <c r="N79" s="1">
        <f t="shared" si="20"/>
        <v>2284.0459999999994</v>
      </c>
    </row>
    <row r="80" spans="1:19" x14ac:dyDescent="0.25">
      <c r="A80">
        <f t="shared" si="13"/>
        <v>70</v>
      </c>
      <c r="B80" s="7">
        <f t="shared" si="14"/>
        <v>46441.139533478046</v>
      </c>
      <c r="C80" s="2">
        <v>70</v>
      </c>
      <c r="D80" s="1">
        <f t="shared" si="21"/>
        <v>46441.139533478046</v>
      </c>
      <c r="E80" s="1">
        <f t="shared" si="15"/>
        <v>46441.139533478046</v>
      </c>
      <c r="F80" s="1">
        <f t="shared" si="16"/>
        <v>1368.9605448862333</v>
      </c>
      <c r="G80" s="1">
        <f t="shared" si="17"/>
        <v>1368.9605448862333</v>
      </c>
      <c r="H80" s="1">
        <f t="shared" si="18"/>
        <v>1368.9605448862333</v>
      </c>
      <c r="I80" s="1">
        <f t="shared" si="22"/>
        <v>788.86677164979835</v>
      </c>
      <c r="J80" s="1">
        <f t="shared" si="23"/>
        <v>788.86677164979835</v>
      </c>
      <c r="K80" s="1">
        <f t="shared" si="24"/>
        <v>126.21868346396774</v>
      </c>
      <c r="L80" s="1">
        <f t="shared" si="25"/>
        <v>126.21868346396774</v>
      </c>
      <c r="M80" s="1">
        <f t="shared" si="19"/>
        <v>2284.0459999999994</v>
      </c>
      <c r="N80" s="1">
        <f t="shared" si="20"/>
        <v>2284.0459999999994</v>
      </c>
    </row>
    <row r="81" spans="1:14" x14ac:dyDescent="0.25">
      <c r="A81">
        <f t="shared" si="13"/>
        <v>71</v>
      </c>
      <c r="B81" s="7">
        <f t="shared" si="14"/>
        <v>45045.977079765085</v>
      </c>
      <c r="C81" s="2">
        <v>71</v>
      </c>
      <c r="D81" s="1">
        <f t="shared" si="21"/>
        <v>45045.977079765085</v>
      </c>
      <c r="E81" s="1">
        <f t="shared" si="15"/>
        <v>45045.977079765085</v>
      </c>
      <c r="F81" s="1">
        <f t="shared" si="16"/>
        <v>1395.1624537129605</v>
      </c>
      <c r="G81" s="1">
        <f t="shared" si="17"/>
        <v>1395.1624537129605</v>
      </c>
      <c r="H81" s="1">
        <f t="shared" si="18"/>
        <v>1395.1624537129605</v>
      </c>
      <c r="I81" s="1">
        <f t="shared" si="22"/>
        <v>766.27891921296441</v>
      </c>
      <c r="J81" s="1">
        <f t="shared" si="23"/>
        <v>766.27891921296441</v>
      </c>
      <c r="K81" s="1">
        <f t="shared" si="24"/>
        <v>122.6046270740743</v>
      </c>
      <c r="L81" s="1">
        <f t="shared" si="25"/>
        <v>122.6046270740743</v>
      </c>
      <c r="M81" s="1">
        <f t="shared" si="19"/>
        <v>2284.0459999999994</v>
      </c>
      <c r="N81" s="1">
        <f t="shared" si="20"/>
        <v>2284.0459999999994</v>
      </c>
    </row>
    <row r="82" spans="1:14" x14ac:dyDescent="0.25">
      <c r="A82">
        <f t="shared" si="13"/>
        <v>72</v>
      </c>
      <c r="B82" s="7">
        <f t="shared" si="14"/>
        <v>43624.111212613941</v>
      </c>
      <c r="C82" s="2">
        <v>72</v>
      </c>
      <c r="D82" s="1">
        <f t="shared" si="21"/>
        <v>43624.111212613941</v>
      </c>
      <c r="E82" s="1">
        <f t="shared" si="15"/>
        <v>43624.111212613941</v>
      </c>
      <c r="F82" s="1">
        <f t="shared" si="16"/>
        <v>1421.8658671511455</v>
      </c>
      <c r="G82" s="1">
        <f t="shared" si="17"/>
        <v>1421.8658671511455</v>
      </c>
      <c r="H82" s="1">
        <f t="shared" si="18"/>
        <v>1421.8658671511455</v>
      </c>
      <c r="I82" s="1">
        <f t="shared" si="22"/>
        <v>743.25873521452911</v>
      </c>
      <c r="J82" s="1">
        <f t="shared" si="23"/>
        <v>743.25873521452911</v>
      </c>
      <c r="K82" s="1">
        <f t="shared" si="24"/>
        <v>118.92139763432466</v>
      </c>
      <c r="L82" s="1">
        <f t="shared" si="25"/>
        <v>118.92139763432466</v>
      </c>
      <c r="M82" s="1">
        <f t="shared" si="19"/>
        <v>2284.0459999999994</v>
      </c>
      <c r="N82" s="1">
        <f t="shared" si="20"/>
        <v>2284.0459999999994</v>
      </c>
    </row>
    <row r="83" spans="1:14" x14ac:dyDescent="0.25">
      <c r="A83">
        <f t="shared" si="13"/>
        <v>73</v>
      </c>
      <c r="B83" s="7">
        <f t="shared" si="14"/>
        <v>42175.030828613424</v>
      </c>
      <c r="C83" s="2">
        <v>73</v>
      </c>
      <c r="D83" s="1">
        <f t="shared" si="21"/>
        <v>42175.030828613424</v>
      </c>
      <c r="E83" s="1">
        <f t="shared" si="15"/>
        <v>42175.030828613424</v>
      </c>
      <c r="F83" s="1">
        <f t="shared" si="16"/>
        <v>1449.080384000516</v>
      </c>
      <c r="G83" s="1">
        <f t="shared" si="17"/>
        <v>1449.080384000516</v>
      </c>
      <c r="H83" s="1">
        <f t="shared" si="18"/>
        <v>1449.080384000516</v>
      </c>
      <c r="I83" s="1">
        <f t="shared" si="22"/>
        <v>719.79794482714078</v>
      </c>
      <c r="J83" s="1">
        <f t="shared" si="23"/>
        <v>719.79794482714078</v>
      </c>
      <c r="K83" s="1">
        <f t="shared" si="24"/>
        <v>115.16767117234252</v>
      </c>
      <c r="L83" s="1">
        <f t="shared" si="25"/>
        <v>115.16767117234252</v>
      </c>
      <c r="M83" s="1">
        <f t="shared" si="19"/>
        <v>2284.0459999999994</v>
      </c>
      <c r="N83" s="1">
        <f t="shared" si="20"/>
        <v>2284.0459999999994</v>
      </c>
    </row>
    <row r="84" spans="1:14" x14ac:dyDescent="0.25">
      <c r="A84">
        <f t="shared" si="13"/>
        <v>74</v>
      </c>
      <c r="B84" s="7">
        <f t="shared" si="14"/>
        <v>40698.215041831572</v>
      </c>
      <c r="C84" s="2">
        <v>74</v>
      </c>
      <c r="D84" s="1">
        <f t="shared" si="21"/>
        <v>40698.215041831572</v>
      </c>
      <c r="E84" s="1">
        <f t="shared" si="15"/>
        <v>40698.215041831572</v>
      </c>
      <c r="F84" s="1">
        <f t="shared" si="16"/>
        <v>1476.8157867818547</v>
      </c>
      <c r="G84" s="1">
        <f t="shared" si="17"/>
        <v>1476.8157867818547</v>
      </c>
      <c r="H84" s="1">
        <f t="shared" si="18"/>
        <v>1476.8157867818547</v>
      </c>
      <c r="I84" s="1">
        <f t="shared" si="22"/>
        <v>695.8881148432281</v>
      </c>
      <c r="J84" s="1">
        <f t="shared" si="23"/>
        <v>695.8881148432281</v>
      </c>
      <c r="K84" s="1">
        <f t="shared" si="24"/>
        <v>111.3420983749165</v>
      </c>
      <c r="L84" s="1">
        <f t="shared" si="25"/>
        <v>111.3420983749165</v>
      </c>
      <c r="M84" s="1">
        <f t="shared" si="19"/>
        <v>2284.0459999999994</v>
      </c>
      <c r="N84" s="1">
        <f t="shared" si="20"/>
        <v>2284.0459999999994</v>
      </c>
    </row>
    <row r="85" spans="1:14" x14ac:dyDescent="0.25">
      <c r="A85">
        <f t="shared" si="13"/>
        <v>75</v>
      </c>
      <c r="B85" s="7">
        <f t="shared" si="14"/>
        <v>39193.132996578155</v>
      </c>
      <c r="C85" s="2">
        <v>75</v>
      </c>
      <c r="D85" s="1">
        <f t="shared" si="21"/>
        <v>39193.132996578155</v>
      </c>
      <c r="E85" s="1">
        <f t="shared" si="15"/>
        <v>39193.132996578155</v>
      </c>
      <c r="F85" s="1">
        <f t="shared" si="16"/>
        <v>1505.0820452534206</v>
      </c>
      <c r="G85" s="1">
        <f t="shared" si="17"/>
        <v>1505.0820452534206</v>
      </c>
      <c r="H85" s="1">
        <f t="shared" si="18"/>
        <v>1505.0820452534206</v>
      </c>
      <c r="I85" s="1">
        <f t="shared" si="22"/>
        <v>671.52065064360249</v>
      </c>
      <c r="J85" s="1">
        <f t="shared" si="23"/>
        <v>671.52065064360249</v>
      </c>
      <c r="K85" s="1">
        <f t="shared" si="24"/>
        <v>107.4433041029764</v>
      </c>
      <c r="L85" s="1">
        <f t="shared" si="25"/>
        <v>107.4433041029764</v>
      </c>
      <c r="M85" s="1">
        <f t="shared" si="19"/>
        <v>2284.0459999999994</v>
      </c>
      <c r="N85" s="1">
        <f t="shared" si="20"/>
        <v>2284.0459999999994</v>
      </c>
    </row>
    <row r="86" spans="1:14" x14ac:dyDescent="0.25">
      <c r="A86">
        <f t="shared" si="13"/>
        <v>76</v>
      </c>
      <c r="B86" s="7">
        <f t="shared" si="14"/>
        <v>37659.243676583479</v>
      </c>
      <c r="C86" s="2">
        <v>76</v>
      </c>
      <c r="D86" s="1">
        <f t="shared" si="21"/>
        <v>37659.243676583479</v>
      </c>
      <c r="E86" s="1">
        <f t="shared" si="15"/>
        <v>37659.243676583479</v>
      </c>
      <c r="F86" s="1">
        <f t="shared" si="16"/>
        <v>1533.8893199946745</v>
      </c>
      <c r="G86" s="1">
        <f t="shared" si="17"/>
        <v>1533.8893199946745</v>
      </c>
      <c r="H86" s="1">
        <f t="shared" si="18"/>
        <v>1533.8893199946745</v>
      </c>
      <c r="I86" s="1">
        <f t="shared" si="22"/>
        <v>646.68679310803884</v>
      </c>
      <c r="J86" s="1">
        <f t="shared" si="23"/>
        <v>646.68679310803884</v>
      </c>
      <c r="K86" s="1">
        <f t="shared" si="24"/>
        <v>103.46988689728622</v>
      </c>
      <c r="L86" s="1">
        <f t="shared" si="25"/>
        <v>103.46988689728622</v>
      </c>
      <c r="M86" s="1">
        <f t="shared" si="19"/>
        <v>2284.0459999999994</v>
      </c>
      <c r="N86" s="1">
        <f t="shared" si="20"/>
        <v>2284.0459999999994</v>
      </c>
    </row>
    <row r="87" spans="1:14" x14ac:dyDescent="0.25">
      <c r="A87">
        <f t="shared" si="13"/>
        <v>77</v>
      </c>
      <c r="B87" s="7">
        <f t="shared" si="14"/>
        <v>36095.995710524883</v>
      </c>
      <c r="C87" s="2">
        <v>77</v>
      </c>
      <c r="D87" s="1">
        <f t="shared" si="21"/>
        <v>36095.995710524883</v>
      </c>
      <c r="E87" s="1">
        <f t="shared" si="15"/>
        <v>36095.995710524883</v>
      </c>
      <c r="F87" s="1">
        <f t="shared" si="16"/>
        <v>1563.247966058598</v>
      </c>
      <c r="G87" s="1">
        <f t="shared" si="17"/>
        <v>1563.247966058598</v>
      </c>
      <c r="H87" s="1">
        <f t="shared" si="18"/>
        <v>1563.247966058598</v>
      </c>
      <c r="I87" s="1">
        <f t="shared" si="22"/>
        <v>621.37761546672527</v>
      </c>
      <c r="J87" s="1">
        <f t="shared" si="23"/>
        <v>621.37761546672527</v>
      </c>
      <c r="K87" s="1">
        <f t="shared" si="24"/>
        <v>99.42041847467604</v>
      </c>
      <c r="L87" s="1">
        <f t="shared" si="25"/>
        <v>99.42041847467604</v>
      </c>
      <c r="M87" s="1">
        <f t="shared" si="19"/>
        <v>2284.0459999999994</v>
      </c>
      <c r="N87" s="1">
        <f t="shared" si="20"/>
        <v>2284.0459999999994</v>
      </c>
    </row>
    <row r="88" spans="1:14" x14ac:dyDescent="0.25">
      <c r="A88">
        <f t="shared" si="13"/>
        <v>78</v>
      </c>
      <c r="B88" s="7">
        <f t="shared" si="14"/>
        <v>34502.827173830963</v>
      </c>
      <c r="C88" s="2">
        <v>78</v>
      </c>
      <c r="D88" s="1">
        <f t="shared" si="21"/>
        <v>34502.827173830963</v>
      </c>
      <c r="E88" s="1">
        <f t="shared" si="15"/>
        <v>34502.827173830963</v>
      </c>
      <c r="F88" s="1">
        <f t="shared" si="16"/>
        <v>1593.1685366939178</v>
      </c>
      <c r="G88" s="1">
        <f t="shared" si="17"/>
        <v>1593.1685366939178</v>
      </c>
      <c r="H88" s="1">
        <f t="shared" si="18"/>
        <v>1593.1685366939178</v>
      </c>
      <c r="I88" s="1">
        <f t="shared" si="22"/>
        <v>595.5840200914497</v>
      </c>
      <c r="J88" s="1">
        <f t="shared" si="23"/>
        <v>595.5840200914497</v>
      </c>
      <c r="K88" s="1">
        <f t="shared" si="24"/>
        <v>95.293443214631949</v>
      </c>
      <c r="L88" s="1">
        <f t="shared" si="25"/>
        <v>95.293443214631949</v>
      </c>
      <c r="M88" s="1">
        <f t="shared" si="19"/>
        <v>2284.0459999999994</v>
      </c>
      <c r="N88" s="1">
        <f t="shared" si="20"/>
        <v>2284.0459999999994</v>
      </c>
    </row>
    <row r="89" spans="1:14" x14ac:dyDescent="0.25">
      <c r="A89">
        <f t="shared" si="13"/>
        <v>79</v>
      </c>
      <c r="B89" s="7">
        <f t="shared" si="14"/>
        <v>32879.165386692395</v>
      </c>
      <c r="C89" s="2">
        <v>79</v>
      </c>
      <c r="D89" s="1">
        <f t="shared" si="21"/>
        <v>32879.165386692395</v>
      </c>
      <c r="E89" s="1">
        <f t="shared" si="15"/>
        <v>32879.165386692395</v>
      </c>
      <c r="F89" s="1">
        <f t="shared" si="16"/>
        <v>1623.6617871385708</v>
      </c>
      <c r="G89" s="1">
        <f t="shared" si="17"/>
        <v>1623.6617871385708</v>
      </c>
      <c r="H89" s="1">
        <f t="shared" si="18"/>
        <v>1623.6617871385708</v>
      </c>
      <c r="I89" s="1">
        <f t="shared" si="22"/>
        <v>569.2967352253695</v>
      </c>
      <c r="J89" s="1">
        <f t="shared" si="23"/>
        <v>569.2967352253695</v>
      </c>
      <c r="K89" s="1">
        <f t="shared" si="24"/>
        <v>91.08747763605912</v>
      </c>
      <c r="L89" s="1">
        <f t="shared" si="25"/>
        <v>91.08747763605912</v>
      </c>
      <c r="M89" s="1">
        <f t="shared" si="19"/>
        <v>2284.0459999999994</v>
      </c>
      <c r="N89" s="1">
        <f t="shared" si="20"/>
        <v>2284.0459999999994</v>
      </c>
    </row>
    <row r="90" spans="1:14" x14ac:dyDescent="0.25">
      <c r="A90">
        <f t="shared" si="13"/>
        <v>80</v>
      </c>
      <c r="B90" s="7">
        <f t="shared" si="14"/>
        <v>31224.426708206614</v>
      </c>
      <c r="C90" s="2">
        <v>80</v>
      </c>
      <c r="D90" s="1">
        <f t="shared" si="21"/>
        <v>31224.426708206614</v>
      </c>
      <c r="E90" s="1">
        <f t="shared" si="15"/>
        <v>31224.426708206614</v>
      </c>
      <c r="F90" s="1">
        <f t="shared" si="16"/>
        <v>1654.7386784857799</v>
      </c>
      <c r="G90" s="1">
        <f t="shared" si="17"/>
        <v>1654.7386784857799</v>
      </c>
      <c r="H90" s="1">
        <f t="shared" si="18"/>
        <v>1654.7386784857799</v>
      </c>
      <c r="I90" s="1">
        <f t="shared" si="22"/>
        <v>542.5063116501891</v>
      </c>
      <c r="J90" s="1">
        <f t="shared" si="23"/>
        <v>542.5063116501891</v>
      </c>
      <c r="K90" s="1">
        <f t="shared" si="24"/>
        <v>86.801009864030263</v>
      </c>
      <c r="L90" s="1">
        <f t="shared" si="25"/>
        <v>86.801009864030263</v>
      </c>
      <c r="M90" s="1">
        <f t="shared" si="19"/>
        <v>2284.0459999999994</v>
      </c>
      <c r="N90" s="1">
        <f t="shared" si="20"/>
        <v>2284.0459999999994</v>
      </c>
    </row>
    <row r="91" spans="1:14" x14ac:dyDescent="0.25">
      <c r="A91">
        <f t="shared" si="13"/>
        <v>81</v>
      </c>
      <c r="B91" s="7">
        <f t="shared" si="14"/>
        <v>29538.016326582489</v>
      </c>
      <c r="C91" s="2">
        <v>81</v>
      </c>
      <c r="D91" s="1">
        <f t="shared" si="21"/>
        <v>29538.016326582489</v>
      </c>
      <c r="E91" s="1">
        <f t="shared" si="15"/>
        <v>29538.016326582489</v>
      </c>
      <c r="F91" s="1">
        <f t="shared" si="16"/>
        <v>1686.410381624125</v>
      </c>
      <c r="G91" s="1">
        <f t="shared" si="17"/>
        <v>1686.410381624125</v>
      </c>
      <c r="H91" s="1">
        <f t="shared" si="18"/>
        <v>1686.410381624125</v>
      </c>
      <c r="I91" s="1">
        <f t="shared" si="22"/>
        <v>515.20311928954698</v>
      </c>
      <c r="J91" s="1">
        <f t="shared" si="23"/>
        <v>515.20311928954698</v>
      </c>
      <c r="K91" s="1">
        <f t="shared" si="24"/>
        <v>82.432499086327525</v>
      </c>
      <c r="L91" s="1">
        <f t="shared" si="25"/>
        <v>82.432499086327525</v>
      </c>
      <c r="M91" s="1">
        <f t="shared" si="19"/>
        <v>2284.0459999999994</v>
      </c>
      <c r="N91" s="1">
        <f t="shared" si="20"/>
        <v>2284.0459999999994</v>
      </c>
    </row>
    <row r="92" spans="1:14" x14ac:dyDescent="0.25">
      <c r="A92">
        <f t="shared" si="13"/>
        <v>82</v>
      </c>
      <c r="B92" s="7">
        <f t="shared" si="14"/>
        <v>27819.328045329465</v>
      </c>
      <c r="C92" s="2">
        <v>82</v>
      </c>
      <c r="D92" s="1">
        <f t="shared" si="21"/>
        <v>27819.328045329465</v>
      </c>
      <c r="E92" s="1">
        <f t="shared" si="15"/>
        <v>27819.328045329465</v>
      </c>
      <c r="F92" s="1">
        <f t="shared" si="16"/>
        <v>1718.6882812530248</v>
      </c>
      <c r="G92" s="1">
        <f t="shared" si="17"/>
        <v>1718.6882812530248</v>
      </c>
      <c r="H92" s="1">
        <f t="shared" si="18"/>
        <v>1718.6882812530248</v>
      </c>
      <c r="I92" s="1">
        <f t="shared" si="22"/>
        <v>487.37734374739205</v>
      </c>
      <c r="J92" s="1">
        <f t="shared" si="23"/>
        <v>487.37734374739205</v>
      </c>
      <c r="K92" s="1">
        <f t="shared" si="24"/>
        <v>77.980374999582736</v>
      </c>
      <c r="L92" s="1">
        <f t="shared" si="25"/>
        <v>77.980374999582736</v>
      </c>
      <c r="M92" s="1">
        <f t="shared" si="19"/>
        <v>2284.0459999999994</v>
      </c>
      <c r="N92" s="1">
        <f t="shared" si="20"/>
        <v>2284.0459999999994</v>
      </c>
    </row>
    <row r="93" spans="1:14" x14ac:dyDescent="0.25">
      <c r="A93">
        <f t="shared" si="13"/>
        <v>83</v>
      </c>
      <c r="B93" s="7">
        <f t="shared" si="14"/>
        <v>26067.744065354385</v>
      </c>
      <c r="C93" s="2">
        <v>83</v>
      </c>
      <c r="D93" s="1">
        <f t="shared" si="21"/>
        <v>26067.744065354385</v>
      </c>
      <c r="E93" s="1">
        <f t="shared" si="15"/>
        <v>26067.744065354385</v>
      </c>
      <c r="F93" s="1">
        <f t="shared" si="16"/>
        <v>1751.5839799750786</v>
      </c>
      <c r="G93" s="1">
        <f t="shared" si="17"/>
        <v>1751.5839799750786</v>
      </c>
      <c r="H93" s="1">
        <f t="shared" si="18"/>
        <v>1751.5839799750786</v>
      </c>
      <c r="I93" s="1">
        <f t="shared" si="22"/>
        <v>459.01898278010412</v>
      </c>
      <c r="J93" s="1">
        <f t="shared" si="23"/>
        <v>459.01898278010412</v>
      </c>
      <c r="K93" s="1">
        <f t="shared" si="24"/>
        <v>73.443037244816665</v>
      </c>
      <c r="L93" s="1">
        <f t="shared" si="25"/>
        <v>73.443037244816665</v>
      </c>
      <c r="M93" s="1">
        <f t="shared" si="19"/>
        <v>2284.0459999999994</v>
      </c>
      <c r="N93" s="1">
        <f t="shared" si="20"/>
        <v>2284.0459999999994</v>
      </c>
    </row>
    <row r="94" spans="1:14" x14ac:dyDescent="0.25">
      <c r="A94">
        <f t="shared" si="13"/>
        <v>84</v>
      </c>
      <c r="B94" s="7">
        <f t="shared" si="14"/>
        <v>24282.63476288765</v>
      </c>
      <c r="C94" s="2">
        <v>84</v>
      </c>
      <c r="D94" s="1">
        <f t="shared" si="21"/>
        <v>24282.63476288765</v>
      </c>
      <c r="E94" s="1">
        <f t="shared" si="15"/>
        <v>24282.63476288765</v>
      </c>
      <c r="F94" s="1">
        <f t="shared" si="16"/>
        <v>1785.1093024667339</v>
      </c>
      <c r="G94" s="1">
        <f t="shared" si="17"/>
        <v>1785.1093024667339</v>
      </c>
      <c r="H94" s="1">
        <f t="shared" si="18"/>
        <v>1785.1093024667339</v>
      </c>
      <c r="I94" s="1">
        <f t="shared" si="22"/>
        <v>430.11784270109092</v>
      </c>
      <c r="J94" s="1">
        <f t="shared" si="23"/>
        <v>430.11784270109092</v>
      </c>
      <c r="K94" s="1">
        <f t="shared" si="24"/>
        <v>68.818854832174551</v>
      </c>
      <c r="L94" s="1">
        <f t="shared" si="25"/>
        <v>68.818854832174551</v>
      </c>
      <c r="M94" s="1">
        <f t="shared" si="19"/>
        <v>2284.0459999999994</v>
      </c>
      <c r="N94" s="1">
        <f t="shared" si="20"/>
        <v>2284.0459999999994</v>
      </c>
    </row>
    <row r="95" spans="1:14" x14ac:dyDescent="0.25">
      <c r="A95">
        <f t="shared" si="13"/>
        <v>85</v>
      </c>
      <c r="B95" s="7">
        <f t="shared" si="14"/>
        <v>22463.358463158871</v>
      </c>
      <c r="C95" s="2">
        <v>85</v>
      </c>
      <c r="D95" s="1">
        <f t="shared" si="21"/>
        <v>22463.358463158871</v>
      </c>
      <c r="E95" s="1">
        <f t="shared" si="15"/>
        <v>22463.358463158871</v>
      </c>
      <c r="F95" s="1">
        <f t="shared" si="16"/>
        <v>1819.2762997287793</v>
      </c>
      <c r="G95" s="1">
        <f t="shared" si="17"/>
        <v>1819.2762997287793</v>
      </c>
      <c r="H95" s="1">
        <f t="shared" si="18"/>
        <v>1819.2762997287793</v>
      </c>
      <c r="I95" s="1">
        <f t="shared" si="22"/>
        <v>400.66353471656902</v>
      </c>
      <c r="J95" s="1">
        <f t="shared" si="23"/>
        <v>400.66353471656902</v>
      </c>
      <c r="K95" s="1">
        <f t="shared" si="24"/>
        <v>64.106165554651042</v>
      </c>
      <c r="L95" s="1">
        <f t="shared" si="25"/>
        <v>64.106165554651042</v>
      </c>
      <c r="M95" s="1">
        <f t="shared" si="19"/>
        <v>2284.0459999999994</v>
      </c>
      <c r="N95" s="1">
        <f t="shared" si="20"/>
        <v>2284.0459999999994</v>
      </c>
    </row>
    <row r="96" spans="1:14" x14ac:dyDescent="0.25">
      <c r="A96">
        <f t="shared" si="13"/>
        <v>86</v>
      </c>
      <c r="B96" s="7">
        <f t="shared" si="14"/>
        <v>20609.261209740678</v>
      </c>
      <c r="C96" s="2">
        <v>86</v>
      </c>
      <c r="D96" s="1">
        <f t="shared" si="21"/>
        <v>20609.261209740678</v>
      </c>
      <c r="E96" s="1">
        <f t="shared" si="15"/>
        <v>20609.261209740678</v>
      </c>
      <c r="F96" s="1">
        <f t="shared" si="16"/>
        <v>1854.097253418194</v>
      </c>
      <c r="G96" s="1">
        <f t="shared" si="17"/>
        <v>1854.097253418194</v>
      </c>
      <c r="H96" s="1">
        <f t="shared" si="18"/>
        <v>1854.097253418194</v>
      </c>
      <c r="I96" s="1">
        <f t="shared" si="22"/>
        <v>370.64547119121164</v>
      </c>
      <c r="J96" s="1">
        <f t="shared" si="23"/>
        <v>370.64547119121164</v>
      </c>
      <c r="K96" s="1">
        <f t="shared" si="24"/>
        <v>59.303275390593861</v>
      </c>
      <c r="L96" s="1">
        <f t="shared" si="25"/>
        <v>59.303275390593861</v>
      </c>
      <c r="M96" s="1">
        <f t="shared" si="19"/>
        <v>2284.0459999999994</v>
      </c>
      <c r="N96" s="1">
        <f t="shared" si="20"/>
        <v>2284.0459999999994</v>
      </c>
    </row>
    <row r="97" spans="1:14" x14ac:dyDescent="0.25">
      <c r="A97">
        <f t="shared" si="13"/>
        <v>87</v>
      </c>
      <c r="B97" s="7">
        <f t="shared" si="14"/>
        <v>18719.676529477772</v>
      </c>
      <c r="C97" s="2">
        <v>87</v>
      </c>
      <c r="D97" s="1">
        <f t="shared" si="21"/>
        <v>18719.676529477772</v>
      </c>
      <c r="E97" s="1">
        <f t="shared" si="15"/>
        <v>18719.676529477772</v>
      </c>
      <c r="F97" s="1">
        <f t="shared" si="16"/>
        <v>1889.5846802629071</v>
      </c>
      <c r="G97" s="1">
        <f t="shared" si="17"/>
        <v>1889.5846802629071</v>
      </c>
      <c r="H97" s="1">
        <f t="shared" si="18"/>
        <v>1889.5846802629071</v>
      </c>
      <c r="I97" s="1">
        <f t="shared" si="22"/>
        <v>340.05286184232091</v>
      </c>
      <c r="J97" s="1">
        <f t="shared" si="23"/>
        <v>340.05286184232091</v>
      </c>
      <c r="K97" s="1">
        <f t="shared" si="24"/>
        <v>54.408457894771345</v>
      </c>
      <c r="L97" s="1">
        <f t="shared" si="25"/>
        <v>54.408457894771345</v>
      </c>
      <c r="M97" s="1">
        <f t="shared" si="19"/>
        <v>2284.0459999999994</v>
      </c>
      <c r="N97" s="1">
        <f t="shared" si="20"/>
        <v>2284.0459999999994</v>
      </c>
    </row>
    <row r="98" spans="1:14" x14ac:dyDescent="0.25">
      <c r="A98">
        <f t="shared" si="13"/>
        <v>88</v>
      </c>
      <c r="B98" s="7">
        <f t="shared" si="14"/>
        <v>16793.925192916715</v>
      </c>
      <c r="C98" s="2">
        <v>88</v>
      </c>
      <c r="D98" s="1">
        <f t="shared" si="21"/>
        <v>16793.925192916715</v>
      </c>
      <c r="E98" s="1">
        <f t="shared" si="15"/>
        <v>16793.925192916715</v>
      </c>
      <c r="F98" s="1">
        <f t="shared" si="16"/>
        <v>1925.7513365610578</v>
      </c>
      <c r="G98" s="1">
        <f t="shared" si="17"/>
        <v>1925.7513365610578</v>
      </c>
      <c r="H98" s="1">
        <f t="shared" si="18"/>
        <v>1925.7513365610578</v>
      </c>
      <c r="I98" s="1">
        <f t="shared" si="22"/>
        <v>308.8747098611567</v>
      </c>
      <c r="J98" s="1">
        <f t="shared" si="23"/>
        <v>308.8747098611567</v>
      </c>
      <c r="K98" s="1">
        <f t="shared" si="24"/>
        <v>49.419953577785073</v>
      </c>
      <c r="L98" s="1">
        <f t="shared" si="25"/>
        <v>49.419953577785073</v>
      </c>
      <c r="M98" s="1">
        <f t="shared" si="19"/>
        <v>2284.0459999999994</v>
      </c>
      <c r="N98" s="1">
        <f t="shared" si="20"/>
        <v>2284.0459999999994</v>
      </c>
    </row>
    <row r="99" spans="1:14" x14ac:dyDescent="0.25">
      <c r="A99">
        <f t="shared" si="13"/>
        <v>89</v>
      </c>
      <c r="B99" s="7">
        <f t="shared" si="14"/>
        <v>14831.314970150346</v>
      </c>
      <c r="C99" s="2">
        <v>89</v>
      </c>
      <c r="D99" s="1">
        <f t="shared" si="21"/>
        <v>14831.314970150346</v>
      </c>
      <c r="E99" s="1">
        <f t="shared" si="15"/>
        <v>14831.314970150346</v>
      </c>
      <c r="F99" s="1">
        <f t="shared" si="16"/>
        <v>1962.6102227663678</v>
      </c>
      <c r="G99" s="1">
        <f t="shared" si="17"/>
        <v>1962.6102227663678</v>
      </c>
      <c r="H99" s="1">
        <f t="shared" si="18"/>
        <v>1962.6102227663678</v>
      </c>
      <c r="I99" s="1">
        <f t="shared" si="22"/>
        <v>277.09980796002725</v>
      </c>
      <c r="J99" s="1">
        <f t="shared" si="23"/>
        <v>277.09980796002725</v>
      </c>
      <c r="K99" s="1">
        <f t="shared" si="24"/>
        <v>44.335969273604363</v>
      </c>
      <c r="L99" s="1">
        <f t="shared" si="25"/>
        <v>44.335969273604363</v>
      </c>
      <c r="M99" s="1">
        <f t="shared" si="19"/>
        <v>2284.0459999999994</v>
      </c>
      <c r="N99" s="1">
        <f t="shared" si="20"/>
        <v>2284.0459999999994</v>
      </c>
    </row>
    <row r="100" spans="1:14" x14ac:dyDescent="0.25">
      <c r="A100">
        <f t="shared" si="13"/>
        <v>90</v>
      </c>
      <c r="B100" s="7">
        <f t="shared" si="14"/>
        <v>12831.140381989064</v>
      </c>
      <c r="C100" s="2">
        <v>90</v>
      </c>
      <c r="D100" s="1">
        <f t="shared" si="21"/>
        <v>12831.140381989064</v>
      </c>
      <c r="E100" s="1">
        <f t="shared" si="15"/>
        <v>12831.140381989064</v>
      </c>
      <c r="F100" s="1">
        <f t="shared" si="16"/>
        <v>2000.1745881612821</v>
      </c>
      <c r="G100" s="1">
        <f t="shared" si="17"/>
        <v>2000.1745881612821</v>
      </c>
      <c r="H100" s="1">
        <f t="shared" si="18"/>
        <v>2000.1745881612821</v>
      </c>
      <c r="I100" s="1">
        <f t="shared" si="22"/>
        <v>244.7167343437219</v>
      </c>
      <c r="J100" s="1">
        <f t="shared" si="23"/>
        <v>244.7167343437219</v>
      </c>
      <c r="K100" s="1">
        <f t="shared" si="24"/>
        <v>39.154677494995504</v>
      </c>
      <c r="L100" s="1">
        <f t="shared" si="25"/>
        <v>39.154677494995504</v>
      </c>
      <c r="M100" s="1">
        <f t="shared" si="19"/>
        <v>2284.0459999999994</v>
      </c>
      <c r="N100" s="1">
        <f t="shared" si="20"/>
        <v>2284.0459999999994</v>
      </c>
    </row>
    <row r="101" spans="1:14" x14ac:dyDescent="0.25">
      <c r="A101">
        <f t="shared" si="13"/>
        <v>91</v>
      </c>
      <c r="B101" s="7">
        <f t="shared" si="14"/>
        <v>10792.682446369514</v>
      </c>
      <c r="C101" s="2">
        <v>91</v>
      </c>
      <c r="D101" s="1">
        <f t="shared" si="21"/>
        <v>10792.682446369514</v>
      </c>
      <c r="E101" s="1">
        <f t="shared" si="15"/>
        <v>10792.682446369514</v>
      </c>
      <c r="F101" s="1">
        <f t="shared" si="16"/>
        <v>2038.4579356195495</v>
      </c>
      <c r="G101" s="1">
        <f t="shared" si="17"/>
        <v>2038.4579356195495</v>
      </c>
      <c r="H101" s="1">
        <f t="shared" si="18"/>
        <v>2038.4579356195495</v>
      </c>
      <c r="I101" s="1">
        <f t="shared" si="22"/>
        <v>211.7138486038362</v>
      </c>
      <c r="J101" s="1">
        <f t="shared" si="23"/>
        <v>211.7138486038362</v>
      </c>
      <c r="K101" s="1">
        <f t="shared" si="24"/>
        <v>33.874215776613795</v>
      </c>
      <c r="L101" s="1">
        <f t="shared" si="25"/>
        <v>33.874215776613795</v>
      </c>
      <c r="M101" s="1">
        <f t="shared" si="19"/>
        <v>2284.0459999999994</v>
      </c>
      <c r="N101" s="1">
        <f t="shared" si="20"/>
        <v>2284.0459999999994</v>
      </c>
    </row>
    <row r="102" spans="1:14" x14ac:dyDescent="0.25">
      <c r="A102">
        <f t="shared" si="13"/>
        <v>92</v>
      </c>
      <c r="B102" s="7">
        <f t="shared" si="14"/>
        <v>8715.2084199095516</v>
      </c>
      <c r="C102" s="2">
        <v>92</v>
      </c>
      <c r="D102" s="1">
        <f t="shared" si="21"/>
        <v>8715.2084199095516</v>
      </c>
      <c r="E102" s="1">
        <f t="shared" si="15"/>
        <v>8715.2084199095516</v>
      </c>
      <c r="F102" s="1">
        <f t="shared" si="16"/>
        <v>2077.4740264599618</v>
      </c>
      <c r="G102" s="1">
        <f t="shared" si="17"/>
        <v>2077.4740264599618</v>
      </c>
      <c r="H102" s="1">
        <f t="shared" si="18"/>
        <v>2077.4740264599618</v>
      </c>
      <c r="I102" s="1">
        <f t="shared" si="22"/>
        <v>178.07928753451489</v>
      </c>
      <c r="J102" s="1">
        <f t="shared" si="23"/>
        <v>178.07928753451489</v>
      </c>
      <c r="K102" s="1">
        <f t="shared" si="24"/>
        <v>28.492686005522383</v>
      </c>
      <c r="L102" s="1">
        <f t="shared" si="25"/>
        <v>28.492686005522383</v>
      </c>
      <c r="M102" s="1">
        <f t="shared" si="19"/>
        <v>2284.0459999999994</v>
      </c>
      <c r="N102" s="1">
        <f t="shared" si="20"/>
        <v>2284.0459999999994</v>
      </c>
    </row>
    <row r="103" spans="1:14" x14ac:dyDescent="0.25">
      <c r="A103">
        <f t="shared" si="13"/>
        <v>93</v>
      </c>
      <c r="B103" s="7">
        <f t="shared" si="14"/>
        <v>6597.9715345165578</v>
      </c>
      <c r="C103" s="2">
        <v>93</v>
      </c>
      <c r="D103" s="1">
        <f t="shared" si="21"/>
        <v>6597.9715345165578</v>
      </c>
      <c r="E103" s="1">
        <f t="shared" si="15"/>
        <v>6597.9715345165578</v>
      </c>
      <c r="F103" s="1">
        <f t="shared" si="16"/>
        <v>2117.2368853929938</v>
      </c>
      <c r="G103" s="1">
        <f t="shared" si="17"/>
        <v>2117.2368853929938</v>
      </c>
      <c r="H103" s="1">
        <f t="shared" si="18"/>
        <v>2117.2368853929938</v>
      </c>
      <c r="I103" s="1">
        <f t="shared" si="22"/>
        <v>143.80096086810798</v>
      </c>
      <c r="J103" s="1">
        <f t="shared" si="23"/>
        <v>143.80096086810798</v>
      </c>
      <c r="K103" s="1">
        <f t="shared" si="24"/>
        <v>23.008153738897278</v>
      </c>
      <c r="L103" s="1">
        <f t="shared" si="25"/>
        <v>23.008153738897278</v>
      </c>
      <c r="M103" s="1">
        <f t="shared" si="19"/>
        <v>2284.0459999999994</v>
      </c>
      <c r="N103" s="1">
        <f t="shared" si="20"/>
        <v>2284.0459999999994</v>
      </c>
    </row>
    <row r="104" spans="1:14" x14ac:dyDescent="0.25">
      <c r="A104">
        <f t="shared" si="13"/>
        <v>94</v>
      </c>
      <c r="B104" s="7">
        <f t="shared" si="14"/>
        <v>4440.2107289544383</v>
      </c>
      <c r="C104" s="2">
        <v>94</v>
      </c>
      <c r="D104" s="1">
        <f t="shared" si="21"/>
        <v>4440.2107289544383</v>
      </c>
      <c r="E104" s="1">
        <f t="shared" si="15"/>
        <v>4440.2107289544383</v>
      </c>
      <c r="F104" s="1">
        <f t="shared" si="16"/>
        <v>2157.760805562119</v>
      </c>
      <c r="G104" s="1">
        <f t="shared" si="17"/>
        <v>2157.760805562119</v>
      </c>
      <c r="H104" s="1">
        <f t="shared" si="18"/>
        <v>2157.760805562119</v>
      </c>
      <c r="I104" s="1">
        <f t="shared" si="22"/>
        <v>108.8665469292073</v>
      </c>
      <c r="J104" s="1">
        <f t="shared" si="23"/>
        <v>108.8665469292073</v>
      </c>
      <c r="K104" s="1">
        <f t="shared" si="24"/>
        <v>17.418647508673168</v>
      </c>
      <c r="L104" s="1">
        <f t="shared" si="25"/>
        <v>17.418647508673168</v>
      </c>
      <c r="M104" s="1">
        <f t="shared" si="19"/>
        <v>2284.0459999999994</v>
      </c>
      <c r="N104" s="1">
        <f t="shared" si="20"/>
        <v>2284.0459999999994</v>
      </c>
    </row>
    <row r="105" spans="1:14" x14ac:dyDescent="0.25">
      <c r="A105">
        <f t="shared" si="13"/>
        <v>95</v>
      </c>
      <c r="B105" s="7">
        <f t="shared" si="14"/>
        <v>2241.1503752728204</v>
      </c>
      <c r="C105" s="2">
        <v>95</v>
      </c>
      <c r="D105" s="1">
        <f t="shared" si="21"/>
        <v>2241.1503752728204</v>
      </c>
      <c r="E105" s="1">
        <f t="shared" si="15"/>
        <v>2241.1503752728204</v>
      </c>
      <c r="F105" s="1">
        <f t="shared" si="16"/>
        <v>2199.0603536816179</v>
      </c>
      <c r="G105" s="1">
        <f t="shared" si="17"/>
        <v>2199.0603536816179</v>
      </c>
      <c r="H105" s="1">
        <f t="shared" si="18"/>
        <v>2199.0603536816179</v>
      </c>
      <c r="I105" s="1">
        <f t="shared" si="22"/>
        <v>73.263488205501446</v>
      </c>
      <c r="J105" s="1">
        <f t="shared" si="23"/>
        <v>73.263488205501446</v>
      </c>
      <c r="K105" s="1">
        <f t="shared" si="24"/>
        <v>11.722158112880232</v>
      </c>
      <c r="L105" s="1">
        <f t="shared" si="25"/>
        <v>11.722158112880232</v>
      </c>
      <c r="M105" s="1">
        <f t="shared" si="19"/>
        <v>2284.0459999999994</v>
      </c>
      <c r="N105" s="1">
        <f t="shared" si="20"/>
        <v>2284.0459999999994</v>
      </c>
    </row>
    <row r="106" spans="1:14" x14ac:dyDescent="0.25">
      <c r="A106">
        <f t="shared" si="13"/>
        <v>96</v>
      </c>
      <c r="B106" s="7" t="str">
        <f t="shared" si="14"/>
        <v/>
      </c>
      <c r="C106" s="2">
        <v>96</v>
      </c>
      <c r="D106" s="1" t="str">
        <f t="shared" si="21"/>
        <v/>
      </c>
      <c r="E106" s="1">
        <f t="shared" si="15"/>
        <v>9.4587448984384537E-11</v>
      </c>
      <c r="F106" s="1">
        <f t="shared" si="16"/>
        <v>2241.1503752728204</v>
      </c>
      <c r="G106" s="1">
        <f t="shared" si="17"/>
        <v>2241.1503752727258</v>
      </c>
      <c r="H106" s="1">
        <f t="shared" si="18"/>
        <v>2241.1503752727258</v>
      </c>
      <c r="I106" s="1">
        <f t="shared" si="22"/>
        <v>36.978986833856695</v>
      </c>
      <c r="J106" s="1">
        <f t="shared" si="23"/>
        <v>36.978986833856695</v>
      </c>
      <c r="K106" s="1">
        <f t="shared" si="24"/>
        <v>5.9166378934170716</v>
      </c>
      <c r="L106" s="1">
        <f t="shared" si="25"/>
        <v>5.9166378934170716</v>
      </c>
      <c r="M106" s="1">
        <f t="shared" si="19"/>
        <v>2284.046000000094</v>
      </c>
      <c r="N106" s="1">
        <f t="shared" si="20"/>
        <v>2284.0459999999994</v>
      </c>
    </row>
    <row r="107" spans="1:14" x14ac:dyDescent="0.25">
      <c r="A107" t="str">
        <f t="shared" si="13"/>
        <v/>
      </c>
      <c r="B107" s="7" t="str">
        <f t="shared" si="14"/>
        <v/>
      </c>
      <c r="C107" s="2">
        <v>97</v>
      </c>
      <c r="D107" s="1" t="str">
        <f t="shared" si="21"/>
        <v/>
      </c>
      <c r="E107" s="1" t="e">
        <f t="shared" si="15"/>
        <v>#VALUE!</v>
      </c>
      <c r="F107" s="1" t="str">
        <f t="shared" si="16"/>
        <v/>
      </c>
      <c r="G107" s="1" t="str">
        <f t="shared" si="17"/>
        <v/>
      </c>
      <c r="H107" s="1" t="e">
        <f t="shared" si="18"/>
        <v>#VALUE!</v>
      </c>
      <c r="I107" s="1" t="str">
        <f t="shared" si="22"/>
        <v/>
      </c>
      <c r="J107" s="1" t="e">
        <f t="shared" si="23"/>
        <v>#VALUE!</v>
      </c>
      <c r="K107" s="1" t="str">
        <f t="shared" si="24"/>
        <v/>
      </c>
      <c r="L107" s="1" t="e">
        <f t="shared" si="25"/>
        <v>#VALUE!</v>
      </c>
      <c r="M107" s="1" t="str">
        <f t="shared" si="19"/>
        <v/>
      </c>
      <c r="N107" s="1">
        <f t="shared" si="20"/>
        <v>2284.0459999999994</v>
      </c>
    </row>
    <row r="108" spans="1:14" x14ac:dyDescent="0.25">
      <c r="A108" t="str">
        <f t="shared" si="13"/>
        <v/>
      </c>
      <c r="B108" s="7" t="str">
        <f t="shared" si="14"/>
        <v/>
      </c>
      <c r="C108" s="2">
        <v>98</v>
      </c>
      <c r="D108" s="1" t="str">
        <f t="shared" si="21"/>
        <v/>
      </c>
      <c r="E108" s="1" t="e">
        <f t="shared" si="15"/>
        <v>#VALUE!</v>
      </c>
      <c r="F108" s="1" t="str">
        <f t="shared" si="16"/>
        <v/>
      </c>
      <c r="G108" s="1" t="str">
        <f t="shared" si="17"/>
        <v/>
      </c>
      <c r="H108" s="1" t="e">
        <f t="shared" si="18"/>
        <v>#VALUE!</v>
      </c>
      <c r="I108" s="1" t="str">
        <f t="shared" si="22"/>
        <v/>
      </c>
      <c r="J108" s="1" t="e">
        <f t="shared" si="23"/>
        <v>#VALUE!</v>
      </c>
      <c r="K108" s="1" t="str">
        <f t="shared" si="24"/>
        <v/>
      </c>
      <c r="L108" s="1" t="e">
        <f t="shared" si="25"/>
        <v>#VALUE!</v>
      </c>
      <c r="M108" s="1" t="str">
        <f t="shared" si="19"/>
        <v/>
      </c>
      <c r="N108" s="1">
        <f t="shared" si="20"/>
        <v>2284.0459999999994</v>
      </c>
    </row>
    <row r="109" spans="1:14" x14ac:dyDescent="0.25">
      <c r="A109" t="str">
        <f t="shared" si="13"/>
        <v/>
      </c>
      <c r="B109" s="7" t="str">
        <f t="shared" si="14"/>
        <v/>
      </c>
      <c r="C109" s="2">
        <v>99</v>
      </c>
      <c r="D109" s="1" t="str">
        <f t="shared" si="21"/>
        <v/>
      </c>
      <c r="E109" s="1" t="e">
        <f t="shared" si="15"/>
        <v>#VALUE!</v>
      </c>
      <c r="F109" s="1" t="str">
        <f t="shared" si="16"/>
        <v/>
      </c>
      <c r="G109" s="1" t="str">
        <f t="shared" si="17"/>
        <v/>
      </c>
      <c r="H109" s="1" t="e">
        <f t="shared" si="18"/>
        <v>#VALUE!</v>
      </c>
      <c r="I109" s="1" t="str">
        <f t="shared" si="22"/>
        <v/>
      </c>
      <c r="J109" s="1" t="e">
        <f t="shared" si="23"/>
        <v>#VALUE!</v>
      </c>
      <c r="K109" s="1" t="str">
        <f t="shared" si="24"/>
        <v/>
      </c>
      <c r="L109" s="1" t="e">
        <f t="shared" si="25"/>
        <v>#VALUE!</v>
      </c>
      <c r="M109" s="1" t="str">
        <f t="shared" si="19"/>
        <v/>
      </c>
      <c r="N109" s="1">
        <f t="shared" si="20"/>
        <v>2284.0459999999994</v>
      </c>
    </row>
    <row r="110" spans="1:14" x14ac:dyDescent="0.25">
      <c r="A110" t="str">
        <f t="shared" si="13"/>
        <v/>
      </c>
      <c r="B110" s="7" t="str">
        <f t="shared" si="14"/>
        <v/>
      </c>
      <c r="C110" s="2">
        <v>100</v>
      </c>
      <c r="D110" s="1" t="str">
        <f t="shared" si="21"/>
        <v/>
      </c>
      <c r="E110" s="1" t="e">
        <f t="shared" si="15"/>
        <v>#VALUE!</v>
      </c>
      <c r="F110" s="1" t="str">
        <f t="shared" si="16"/>
        <v/>
      </c>
      <c r="G110" s="1" t="str">
        <f t="shared" si="17"/>
        <v/>
      </c>
      <c r="H110" s="1" t="e">
        <f t="shared" si="18"/>
        <v>#VALUE!</v>
      </c>
      <c r="I110" s="1" t="str">
        <f t="shared" si="22"/>
        <v/>
      </c>
      <c r="J110" s="1" t="e">
        <f t="shared" si="23"/>
        <v>#VALUE!</v>
      </c>
      <c r="K110" s="1" t="str">
        <f t="shared" si="24"/>
        <v/>
      </c>
      <c r="L110" s="1" t="e">
        <f t="shared" si="25"/>
        <v>#VALUE!</v>
      </c>
      <c r="M110" s="1" t="str">
        <f t="shared" si="19"/>
        <v/>
      </c>
      <c r="N110" s="1">
        <f t="shared" si="20"/>
        <v>2284.0459999999994</v>
      </c>
    </row>
    <row r="111" spans="1:14" x14ac:dyDescent="0.25">
      <c r="A111" t="str">
        <f t="shared" si="13"/>
        <v/>
      </c>
      <c r="B111" s="7" t="str">
        <f t="shared" si="14"/>
        <v/>
      </c>
      <c r="C111" s="2">
        <v>101</v>
      </c>
      <c r="D111" s="1" t="str">
        <f t="shared" si="21"/>
        <v/>
      </c>
      <c r="E111" s="1" t="e">
        <f t="shared" si="15"/>
        <v>#VALUE!</v>
      </c>
      <c r="F111" s="1" t="str">
        <f t="shared" si="16"/>
        <v/>
      </c>
      <c r="G111" s="1" t="str">
        <f t="shared" si="17"/>
        <v/>
      </c>
      <c r="H111" s="1" t="e">
        <f t="shared" si="18"/>
        <v>#VALUE!</v>
      </c>
      <c r="I111" s="1" t="str">
        <f t="shared" si="22"/>
        <v/>
      </c>
      <c r="J111" s="1" t="e">
        <f t="shared" si="23"/>
        <v>#VALUE!</v>
      </c>
      <c r="K111" s="1" t="str">
        <f t="shared" si="24"/>
        <v/>
      </c>
      <c r="L111" s="1" t="e">
        <f t="shared" si="25"/>
        <v>#VALUE!</v>
      </c>
      <c r="M111" s="1" t="str">
        <f t="shared" si="19"/>
        <v/>
      </c>
      <c r="N111" s="1">
        <f t="shared" si="20"/>
        <v>2284.0459999999994</v>
      </c>
    </row>
    <row r="112" spans="1:14" x14ac:dyDescent="0.25">
      <c r="A112" t="str">
        <f t="shared" si="13"/>
        <v/>
      </c>
      <c r="B112" s="7" t="str">
        <f t="shared" si="14"/>
        <v/>
      </c>
      <c r="C112" s="2">
        <v>102</v>
      </c>
      <c r="D112" s="1" t="str">
        <f t="shared" si="21"/>
        <v/>
      </c>
      <c r="E112" s="1" t="e">
        <f t="shared" si="15"/>
        <v>#VALUE!</v>
      </c>
      <c r="F112" s="1" t="str">
        <f t="shared" si="16"/>
        <v/>
      </c>
      <c r="G112" s="1" t="str">
        <f t="shared" si="17"/>
        <v/>
      </c>
      <c r="H112" s="1" t="e">
        <f t="shared" si="18"/>
        <v>#VALUE!</v>
      </c>
      <c r="I112" s="1" t="str">
        <f t="shared" si="22"/>
        <v/>
      </c>
      <c r="J112" s="1" t="e">
        <f t="shared" si="23"/>
        <v>#VALUE!</v>
      </c>
      <c r="K112" s="1" t="str">
        <f t="shared" si="24"/>
        <v/>
      </c>
      <c r="L112" s="1" t="e">
        <f t="shared" si="25"/>
        <v>#VALUE!</v>
      </c>
      <c r="M112" s="1" t="str">
        <f t="shared" si="19"/>
        <v/>
      </c>
      <c r="N112" s="1">
        <f t="shared" si="20"/>
        <v>2284.0459999999994</v>
      </c>
    </row>
    <row r="113" spans="1:14" x14ac:dyDescent="0.25">
      <c r="A113" t="str">
        <f t="shared" si="13"/>
        <v/>
      </c>
      <c r="B113" s="7" t="str">
        <f t="shared" si="14"/>
        <v/>
      </c>
      <c r="C113" s="2">
        <v>103</v>
      </c>
      <c r="D113" s="1" t="str">
        <f t="shared" si="21"/>
        <v/>
      </c>
      <c r="E113" s="1" t="e">
        <f t="shared" si="15"/>
        <v>#VALUE!</v>
      </c>
      <c r="F113" s="1" t="str">
        <f t="shared" si="16"/>
        <v/>
      </c>
      <c r="G113" s="1" t="str">
        <f t="shared" si="17"/>
        <v/>
      </c>
      <c r="H113" s="1" t="e">
        <f t="shared" si="18"/>
        <v>#VALUE!</v>
      </c>
      <c r="I113" s="1" t="str">
        <f t="shared" si="22"/>
        <v/>
      </c>
      <c r="J113" s="1" t="e">
        <f t="shared" si="23"/>
        <v>#VALUE!</v>
      </c>
      <c r="K113" s="1" t="str">
        <f t="shared" si="24"/>
        <v/>
      </c>
      <c r="L113" s="1" t="e">
        <f t="shared" si="25"/>
        <v>#VALUE!</v>
      </c>
      <c r="M113" s="1" t="str">
        <f t="shared" si="19"/>
        <v/>
      </c>
      <c r="N113" s="1">
        <f t="shared" si="20"/>
        <v>2284.0459999999994</v>
      </c>
    </row>
    <row r="114" spans="1:14" x14ac:dyDescent="0.25">
      <c r="A114" t="str">
        <f t="shared" si="13"/>
        <v/>
      </c>
      <c r="B114" s="7" t="str">
        <f t="shared" si="14"/>
        <v/>
      </c>
      <c r="C114" s="2">
        <v>104</v>
      </c>
      <c r="D114" s="1" t="str">
        <f t="shared" si="21"/>
        <v/>
      </c>
      <c r="E114" s="1" t="e">
        <f t="shared" si="15"/>
        <v>#VALUE!</v>
      </c>
      <c r="F114" s="1" t="str">
        <f t="shared" si="16"/>
        <v/>
      </c>
      <c r="G114" s="1" t="str">
        <f t="shared" si="17"/>
        <v/>
      </c>
      <c r="H114" s="1" t="e">
        <f t="shared" si="18"/>
        <v>#VALUE!</v>
      </c>
      <c r="I114" s="1" t="str">
        <f t="shared" si="22"/>
        <v/>
      </c>
      <c r="J114" s="1" t="e">
        <f t="shared" si="23"/>
        <v>#VALUE!</v>
      </c>
      <c r="K114" s="1" t="str">
        <f t="shared" si="24"/>
        <v/>
      </c>
      <c r="L114" s="1" t="e">
        <f t="shared" si="25"/>
        <v>#VALUE!</v>
      </c>
      <c r="M114" s="1" t="str">
        <f t="shared" si="19"/>
        <v/>
      </c>
      <c r="N114" s="1">
        <f t="shared" si="20"/>
        <v>2284.0459999999994</v>
      </c>
    </row>
    <row r="115" spans="1:14" x14ac:dyDescent="0.25">
      <c r="A115" t="str">
        <f t="shared" si="13"/>
        <v/>
      </c>
      <c r="B115" s="7" t="str">
        <f t="shared" si="14"/>
        <v/>
      </c>
      <c r="C115" s="2">
        <v>105</v>
      </c>
      <c r="D115" s="1" t="str">
        <f t="shared" si="21"/>
        <v/>
      </c>
      <c r="E115" s="1" t="e">
        <f t="shared" si="15"/>
        <v>#VALUE!</v>
      </c>
      <c r="F115" s="1" t="str">
        <f t="shared" si="16"/>
        <v/>
      </c>
      <c r="G115" s="1" t="str">
        <f t="shared" si="17"/>
        <v/>
      </c>
      <c r="H115" s="1" t="e">
        <f t="shared" si="18"/>
        <v>#VALUE!</v>
      </c>
      <c r="I115" s="1" t="str">
        <f t="shared" si="22"/>
        <v/>
      </c>
      <c r="J115" s="1" t="e">
        <f t="shared" si="23"/>
        <v>#VALUE!</v>
      </c>
      <c r="K115" s="1" t="str">
        <f t="shared" si="24"/>
        <v/>
      </c>
      <c r="L115" s="1" t="e">
        <f t="shared" si="25"/>
        <v>#VALUE!</v>
      </c>
      <c r="M115" s="1" t="str">
        <f t="shared" si="19"/>
        <v/>
      </c>
      <c r="N115" s="1">
        <f t="shared" si="20"/>
        <v>2284.0459999999994</v>
      </c>
    </row>
    <row r="116" spans="1:14" x14ac:dyDescent="0.25">
      <c r="A116" t="str">
        <f t="shared" si="13"/>
        <v/>
      </c>
      <c r="B116" s="7" t="str">
        <f t="shared" si="14"/>
        <v/>
      </c>
      <c r="C116" s="2">
        <v>106</v>
      </c>
      <c r="D116" s="1" t="str">
        <f t="shared" si="21"/>
        <v/>
      </c>
      <c r="E116" s="1" t="e">
        <f t="shared" si="15"/>
        <v>#VALUE!</v>
      </c>
      <c r="F116" s="1" t="str">
        <f t="shared" si="16"/>
        <v/>
      </c>
      <c r="G116" s="1" t="str">
        <f t="shared" si="17"/>
        <v/>
      </c>
      <c r="H116" s="1" t="e">
        <f t="shared" si="18"/>
        <v>#VALUE!</v>
      </c>
      <c r="I116" s="1" t="str">
        <f t="shared" si="22"/>
        <v/>
      </c>
      <c r="J116" s="1" t="e">
        <f t="shared" si="23"/>
        <v>#VALUE!</v>
      </c>
      <c r="K116" s="1" t="str">
        <f t="shared" si="24"/>
        <v/>
      </c>
      <c r="L116" s="1" t="e">
        <f t="shared" si="25"/>
        <v>#VALUE!</v>
      </c>
      <c r="M116" s="1" t="str">
        <f t="shared" si="19"/>
        <v/>
      </c>
      <c r="N116" s="1">
        <f t="shared" si="20"/>
        <v>2284.0459999999994</v>
      </c>
    </row>
    <row r="117" spans="1:14" x14ac:dyDescent="0.25">
      <c r="A117" t="str">
        <f t="shared" si="13"/>
        <v/>
      </c>
      <c r="B117" s="7" t="str">
        <f t="shared" si="14"/>
        <v/>
      </c>
      <c r="C117" s="2">
        <v>107</v>
      </c>
      <c r="D117" s="1" t="str">
        <f t="shared" si="21"/>
        <v/>
      </c>
      <c r="E117" s="1" t="e">
        <f t="shared" si="15"/>
        <v>#VALUE!</v>
      </c>
      <c r="F117" s="1" t="str">
        <f t="shared" si="16"/>
        <v/>
      </c>
      <c r="G117" s="1" t="str">
        <f t="shared" si="17"/>
        <v/>
      </c>
      <c r="H117" s="1" t="e">
        <f t="shared" si="18"/>
        <v>#VALUE!</v>
      </c>
      <c r="I117" s="1" t="str">
        <f t="shared" si="22"/>
        <v/>
      </c>
      <c r="J117" s="1" t="e">
        <f t="shared" si="23"/>
        <v>#VALUE!</v>
      </c>
      <c r="K117" s="1" t="str">
        <f t="shared" si="24"/>
        <v/>
      </c>
      <c r="L117" s="1" t="e">
        <f t="shared" si="25"/>
        <v>#VALUE!</v>
      </c>
      <c r="M117" s="1" t="str">
        <f t="shared" si="19"/>
        <v/>
      </c>
      <c r="N117" s="1">
        <f t="shared" si="20"/>
        <v>2284.0459999999994</v>
      </c>
    </row>
    <row r="118" spans="1:14" x14ac:dyDescent="0.25">
      <c r="A118" t="str">
        <f t="shared" si="13"/>
        <v/>
      </c>
      <c r="B118" s="7" t="str">
        <f t="shared" si="14"/>
        <v/>
      </c>
      <c r="C118" s="2">
        <v>108</v>
      </c>
      <c r="D118" s="1" t="str">
        <f t="shared" si="21"/>
        <v/>
      </c>
      <c r="E118" s="1" t="e">
        <f t="shared" si="15"/>
        <v>#VALUE!</v>
      </c>
      <c r="F118" s="1" t="str">
        <f t="shared" si="16"/>
        <v/>
      </c>
      <c r="G118" s="1" t="str">
        <f t="shared" si="17"/>
        <v/>
      </c>
      <c r="H118" s="1" t="e">
        <f t="shared" si="18"/>
        <v>#VALUE!</v>
      </c>
      <c r="I118" s="1" t="str">
        <f t="shared" si="22"/>
        <v/>
      </c>
      <c r="J118" s="1" t="e">
        <f t="shared" si="23"/>
        <v>#VALUE!</v>
      </c>
      <c r="K118" s="1" t="str">
        <f t="shared" si="24"/>
        <v/>
      </c>
      <c r="L118" s="1" t="e">
        <f t="shared" si="25"/>
        <v>#VALUE!</v>
      </c>
      <c r="M118" s="1" t="str">
        <f t="shared" si="19"/>
        <v/>
      </c>
      <c r="N118" s="1">
        <f t="shared" si="20"/>
        <v>2284.0459999999994</v>
      </c>
    </row>
    <row r="119" spans="1:14" x14ac:dyDescent="0.25">
      <c r="A119" t="str">
        <f t="shared" si="13"/>
        <v/>
      </c>
      <c r="B119" s="7" t="str">
        <f t="shared" si="14"/>
        <v/>
      </c>
      <c r="C119" s="2">
        <v>109</v>
      </c>
      <c r="D119" s="1" t="str">
        <f t="shared" si="21"/>
        <v/>
      </c>
      <c r="E119" s="1" t="e">
        <f t="shared" si="15"/>
        <v>#VALUE!</v>
      </c>
      <c r="F119" s="1" t="str">
        <f t="shared" si="16"/>
        <v/>
      </c>
      <c r="G119" s="1" t="str">
        <f t="shared" si="17"/>
        <v/>
      </c>
      <c r="H119" s="1" t="e">
        <f t="shared" si="18"/>
        <v>#VALUE!</v>
      </c>
      <c r="I119" s="1" t="str">
        <f t="shared" si="22"/>
        <v/>
      </c>
      <c r="J119" s="1" t="e">
        <f t="shared" si="23"/>
        <v>#VALUE!</v>
      </c>
      <c r="K119" s="1" t="str">
        <f t="shared" si="24"/>
        <v/>
      </c>
      <c r="L119" s="1" t="e">
        <f t="shared" si="25"/>
        <v>#VALUE!</v>
      </c>
      <c r="M119" s="1" t="str">
        <f t="shared" si="19"/>
        <v/>
      </c>
      <c r="N119" s="1">
        <f t="shared" si="20"/>
        <v>2284.0459999999994</v>
      </c>
    </row>
    <row r="120" spans="1:14" x14ac:dyDescent="0.25">
      <c r="A120" t="str">
        <f t="shared" si="13"/>
        <v/>
      </c>
      <c r="B120" s="7" t="str">
        <f t="shared" si="14"/>
        <v/>
      </c>
      <c r="C120" s="2">
        <v>110</v>
      </c>
      <c r="D120" s="1" t="str">
        <f t="shared" si="21"/>
        <v/>
      </c>
      <c r="E120" s="1" t="e">
        <f t="shared" si="15"/>
        <v>#VALUE!</v>
      </c>
      <c r="F120" s="1" t="str">
        <f t="shared" si="16"/>
        <v/>
      </c>
      <c r="G120" s="1" t="str">
        <f t="shared" si="17"/>
        <v/>
      </c>
      <c r="H120" s="1" t="e">
        <f t="shared" si="18"/>
        <v>#VALUE!</v>
      </c>
      <c r="I120" s="1" t="str">
        <f t="shared" si="22"/>
        <v/>
      </c>
      <c r="J120" s="1" t="e">
        <f t="shared" si="23"/>
        <v>#VALUE!</v>
      </c>
      <c r="K120" s="1" t="str">
        <f t="shared" si="24"/>
        <v/>
      </c>
      <c r="L120" s="1" t="e">
        <f t="shared" si="25"/>
        <v>#VALUE!</v>
      </c>
      <c r="M120" s="1" t="str">
        <f t="shared" si="19"/>
        <v/>
      </c>
      <c r="N120" s="1">
        <f t="shared" si="20"/>
        <v>2284.0459999999994</v>
      </c>
    </row>
    <row r="121" spans="1:14" x14ac:dyDescent="0.25">
      <c r="A121" t="str">
        <f t="shared" si="13"/>
        <v/>
      </c>
      <c r="B121" s="7" t="str">
        <f t="shared" si="14"/>
        <v/>
      </c>
      <c r="C121" s="2">
        <v>111</v>
      </c>
      <c r="D121" s="1" t="str">
        <f t="shared" si="21"/>
        <v/>
      </c>
      <c r="E121" s="1" t="e">
        <f t="shared" si="15"/>
        <v>#VALUE!</v>
      </c>
      <c r="F121" s="1" t="str">
        <f t="shared" si="16"/>
        <v/>
      </c>
      <c r="G121" s="1" t="str">
        <f t="shared" si="17"/>
        <v/>
      </c>
      <c r="H121" s="1" t="e">
        <f t="shared" si="18"/>
        <v>#VALUE!</v>
      </c>
      <c r="I121" s="1" t="str">
        <f t="shared" si="22"/>
        <v/>
      </c>
      <c r="J121" s="1" t="e">
        <f t="shared" si="23"/>
        <v>#VALUE!</v>
      </c>
      <c r="K121" s="1" t="str">
        <f t="shared" si="24"/>
        <v/>
      </c>
      <c r="L121" s="1" t="e">
        <f t="shared" si="25"/>
        <v>#VALUE!</v>
      </c>
      <c r="M121" s="1" t="str">
        <f t="shared" si="19"/>
        <v/>
      </c>
      <c r="N121" s="1">
        <f t="shared" si="20"/>
        <v>2284.0459999999994</v>
      </c>
    </row>
    <row r="122" spans="1:14" x14ac:dyDescent="0.25">
      <c r="A122" t="str">
        <f t="shared" si="13"/>
        <v/>
      </c>
      <c r="B122" s="7" t="str">
        <f t="shared" si="14"/>
        <v/>
      </c>
      <c r="C122" s="2">
        <v>112</v>
      </c>
      <c r="D122" s="1" t="str">
        <f t="shared" si="21"/>
        <v/>
      </c>
      <c r="E122" s="1" t="e">
        <f t="shared" si="15"/>
        <v>#VALUE!</v>
      </c>
      <c r="F122" s="1" t="str">
        <f t="shared" si="16"/>
        <v/>
      </c>
      <c r="G122" s="1" t="str">
        <f t="shared" si="17"/>
        <v/>
      </c>
      <c r="H122" s="1" t="e">
        <f t="shared" si="18"/>
        <v>#VALUE!</v>
      </c>
      <c r="I122" s="1" t="str">
        <f t="shared" si="22"/>
        <v/>
      </c>
      <c r="J122" s="1" t="e">
        <f t="shared" si="23"/>
        <v>#VALUE!</v>
      </c>
      <c r="K122" s="1" t="str">
        <f t="shared" si="24"/>
        <v/>
      </c>
      <c r="L122" s="1" t="e">
        <f t="shared" si="25"/>
        <v>#VALUE!</v>
      </c>
      <c r="M122" s="1" t="str">
        <f t="shared" si="19"/>
        <v/>
      </c>
      <c r="N122" s="1">
        <f t="shared" si="20"/>
        <v>2284.0459999999994</v>
      </c>
    </row>
    <row r="123" spans="1:14" x14ac:dyDescent="0.25">
      <c r="A123" t="str">
        <f t="shared" si="13"/>
        <v/>
      </c>
      <c r="B123" s="7" t="str">
        <f t="shared" si="14"/>
        <v/>
      </c>
      <c r="C123" s="2">
        <v>113</v>
      </c>
      <c r="D123" s="1" t="str">
        <f t="shared" si="21"/>
        <v/>
      </c>
      <c r="E123" s="1" t="e">
        <f t="shared" si="15"/>
        <v>#VALUE!</v>
      </c>
      <c r="F123" s="1" t="str">
        <f t="shared" si="16"/>
        <v/>
      </c>
      <c r="G123" s="1" t="str">
        <f t="shared" si="17"/>
        <v/>
      </c>
      <c r="H123" s="1" t="e">
        <f t="shared" si="18"/>
        <v>#VALUE!</v>
      </c>
      <c r="I123" s="1" t="str">
        <f t="shared" si="22"/>
        <v/>
      </c>
      <c r="J123" s="1" t="e">
        <f t="shared" si="23"/>
        <v>#VALUE!</v>
      </c>
      <c r="K123" s="1" t="str">
        <f t="shared" si="24"/>
        <v/>
      </c>
      <c r="L123" s="1" t="e">
        <f t="shared" si="25"/>
        <v>#VALUE!</v>
      </c>
      <c r="M123" s="1" t="str">
        <f t="shared" si="19"/>
        <v/>
      </c>
      <c r="N123" s="1">
        <f t="shared" si="20"/>
        <v>2284.0459999999994</v>
      </c>
    </row>
    <row r="124" spans="1:14" x14ac:dyDescent="0.25">
      <c r="A124" t="str">
        <f t="shared" si="13"/>
        <v/>
      </c>
      <c r="B124" s="7" t="str">
        <f t="shared" si="14"/>
        <v/>
      </c>
      <c r="C124" s="2">
        <v>114</v>
      </c>
      <c r="D124" s="1" t="str">
        <f t="shared" si="21"/>
        <v/>
      </c>
      <c r="E124" s="1" t="e">
        <f t="shared" si="15"/>
        <v>#VALUE!</v>
      </c>
      <c r="F124" s="1" t="str">
        <f t="shared" si="16"/>
        <v/>
      </c>
      <c r="G124" s="1" t="str">
        <f t="shared" si="17"/>
        <v/>
      </c>
      <c r="H124" s="1" t="e">
        <f t="shared" si="18"/>
        <v>#VALUE!</v>
      </c>
      <c r="I124" s="1" t="str">
        <f t="shared" si="22"/>
        <v/>
      </c>
      <c r="J124" s="1" t="e">
        <f t="shared" si="23"/>
        <v>#VALUE!</v>
      </c>
      <c r="K124" s="1" t="str">
        <f t="shared" si="24"/>
        <v/>
      </c>
      <c r="L124" s="1" t="e">
        <f t="shared" si="25"/>
        <v>#VALUE!</v>
      </c>
      <c r="M124" s="1" t="str">
        <f t="shared" si="19"/>
        <v/>
      </c>
      <c r="N124" s="1">
        <f t="shared" si="20"/>
        <v>2284.0459999999994</v>
      </c>
    </row>
    <row r="125" spans="1:14" x14ac:dyDescent="0.25">
      <c r="A125" t="str">
        <f t="shared" si="13"/>
        <v/>
      </c>
      <c r="B125" s="7" t="str">
        <f t="shared" si="14"/>
        <v/>
      </c>
      <c r="C125" s="2">
        <v>115</v>
      </c>
      <c r="D125" s="1" t="str">
        <f t="shared" si="21"/>
        <v/>
      </c>
      <c r="E125" s="1" t="e">
        <f t="shared" si="15"/>
        <v>#VALUE!</v>
      </c>
      <c r="F125" s="1" t="str">
        <f t="shared" si="16"/>
        <v/>
      </c>
      <c r="G125" s="1" t="str">
        <f t="shared" si="17"/>
        <v/>
      </c>
      <c r="H125" s="1" t="e">
        <f t="shared" si="18"/>
        <v>#VALUE!</v>
      </c>
      <c r="I125" s="1" t="str">
        <f t="shared" si="22"/>
        <v/>
      </c>
      <c r="J125" s="1" t="e">
        <f t="shared" si="23"/>
        <v>#VALUE!</v>
      </c>
      <c r="K125" s="1" t="str">
        <f t="shared" si="24"/>
        <v/>
      </c>
      <c r="L125" s="1" t="e">
        <f t="shared" si="25"/>
        <v>#VALUE!</v>
      </c>
      <c r="M125" s="1" t="str">
        <f t="shared" si="19"/>
        <v/>
      </c>
      <c r="N125" s="1">
        <f t="shared" si="20"/>
        <v>2284.0459999999994</v>
      </c>
    </row>
    <row r="126" spans="1:14" x14ac:dyDescent="0.25">
      <c r="A126" t="str">
        <f t="shared" si="13"/>
        <v/>
      </c>
      <c r="B126" s="7" t="str">
        <f t="shared" si="14"/>
        <v/>
      </c>
      <c r="C126" s="2">
        <v>116</v>
      </c>
      <c r="D126" s="1" t="str">
        <f t="shared" si="21"/>
        <v/>
      </c>
      <c r="E126" s="1" t="e">
        <f t="shared" si="15"/>
        <v>#VALUE!</v>
      </c>
      <c r="F126" s="1" t="str">
        <f t="shared" si="16"/>
        <v/>
      </c>
      <c r="G126" s="1" t="str">
        <f t="shared" si="17"/>
        <v/>
      </c>
      <c r="H126" s="1" t="e">
        <f t="shared" si="18"/>
        <v>#VALUE!</v>
      </c>
      <c r="I126" s="1" t="str">
        <f t="shared" si="22"/>
        <v/>
      </c>
      <c r="J126" s="1" t="e">
        <f t="shared" si="23"/>
        <v>#VALUE!</v>
      </c>
      <c r="K126" s="1" t="str">
        <f t="shared" si="24"/>
        <v/>
      </c>
      <c r="L126" s="1" t="e">
        <f t="shared" si="25"/>
        <v>#VALUE!</v>
      </c>
      <c r="M126" s="1" t="str">
        <f t="shared" si="19"/>
        <v/>
      </c>
      <c r="N126" s="1">
        <f t="shared" si="20"/>
        <v>2284.0459999999994</v>
      </c>
    </row>
    <row r="127" spans="1:14" x14ac:dyDescent="0.25">
      <c r="A127" t="str">
        <f t="shared" si="13"/>
        <v/>
      </c>
      <c r="B127" s="7" t="str">
        <f t="shared" si="14"/>
        <v/>
      </c>
      <c r="C127" s="2">
        <v>117</v>
      </c>
      <c r="D127" s="1" t="str">
        <f t="shared" si="21"/>
        <v/>
      </c>
      <c r="E127" s="1" t="e">
        <f t="shared" si="15"/>
        <v>#VALUE!</v>
      </c>
      <c r="F127" s="1" t="str">
        <f t="shared" si="16"/>
        <v/>
      </c>
      <c r="G127" s="1" t="str">
        <f t="shared" si="17"/>
        <v/>
      </c>
      <c r="H127" s="1" t="e">
        <f t="shared" si="18"/>
        <v>#VALUE!</v>
      </c>
      <c r="I127" s="1" t="str">
        <f t="shared" si="22"/>
        <v/>
      </c>
      <c r="J127" s="1" t="e">
        <f t="shared" si="23"/>
        <v>#VALUE!</v>
      </c>
      <c r="K127" s="1" t="str">
        <f t="shared" si="24"/>
        <v/>
      </c>
      <c r="L127" s="1" t="e">
        <f t="shared" si="25"/>
        <v>#VALUE!</v>
      </c>
      <c r="M127" s="1" t="str">
        <f t="shared" si="19"/>
        <v/>
      </c>
      <c r="N127" s="1">
        <f t="shared" si="20"/>
        <v>2284.0459999999994</v>
      </c>
    </row>
    <row r="128" spans="1:14" x14ac:dyDescent="0.25">
      <c r="A128" t="str">
        <f t="shared" si="13"/>
        <v/>
      </c>
      <c r="B128" s="7" t="str">
        <f t="shared" si="14"/>
        <v/>
      </c>
      <c r="C128" s="2">
        <v>118</v>
      </c>
      <c r="D128" s="1" t="str">
        <f t="shared" si="21"/>
        <v/>
      </c>
      <c r="E128" s="1" t="e">
        <f t="shared" si="15"/>
        <v>#VALUE!</v>
      </c>
      <c r="F128" s="1" t="str">
        <f t="shared" si="16"/>
        <v/>
      </c>
      <c r="G128" s="1" t="str">
        <f t="shared" si="17"/>
        <v/>
      </c>
      <c r="H128" s="1" t="e">
        <f t="shared" si="18"/>
        <v>#VALUE!</v>
      </c>
      <c r="I128" s="1" t="str">
        <f t="shared" si="22"/>
        <v/>
      </c>
      <c r="J128" s="1" t="e">
        <f t="shared" si="23"/>
        <v>#VALUE!</v>
      </c>
      <c r="K128" s="1" t="str">
        <f t="shared" si="24"/>
        <v/>
      </c>
      <c r="L128" s="1" t="e">
        <f t="shared" si="25"/>
        <v>#VALUE!</v>
      </c>
      <c r="M128" s="1" t="str">
        <f t="shared" si="19"/>
        <v/>
      </c>
      <c r="N128" s="1">
        <f t="shared" si="20"/>
        <v>2284.0459999999994</v>
      </c>
    </row>
    <row r="129" spans="1:14" x14ac:dyDescent="0.25">
      <c r="A129" t="str">
        <f t="shared" si="13"/>
        <v/>
      </c>
      <c r="B129" s="7" t="str">
        <f t="shared" si="14"/>
        <v/>
      </c>
      <c r="C129" s="2">
        <v>119</v>
      </c>
      <c r="D129" s="1" t="str">
        <f t="shared" si="21"/>
        <v/>
      </c>
      <c r="E129" s="1" t="e">
        <f t="shared" si="15"/>
        <v>#VALUE!</v>
      </c>
      <c r="F129" s="1" t="str">
        <f t="shared" si="16"/>
        <v/>
      </c>
      <c r="G129" s="1" t="str">
        <f t="shared" si="17"/>
        <v/>
      </c>
      <c r="H129" s="1" t="e">
        <f t="shared" si="18"/>
        <v>#VALUE!</v>
      </c>
      <c r="I129" s="1" t="str">
        <f t="shared" si="22"/>
        <v/>
      </c>
      <c r="J129" s="1" t="e">
        <f t="shared" si="23"/>
        <v>#VALUE!</v>
      </c>
      <c r="K129" s="1" t="str">
        <f t="shared" si="24"/>
        <v/>
      </c>
      <c r="L129" s="1" t="e">
        <f t="shared" si="25"/>
        <v>#VALUE!</v>
      </c>
      <c r="M129" s="1" t="str">
        <f t="shared" si="19"/>
        <v/>
      </c>
      <c r="N129" s="1">
        <f t="shared" si="20"/>
        <v>2284.0459999999994</v>
      </c>
    </row>
    <row r="130" spans="1:14" x14ac:dyDescent="0.25">
      <c r="A130" t="str">
        <f t="shared" si="13"/>
        <v/>
      </c>
      <c r="B130" s="7" t="str">
        <f t="shared" si="14"/>
        <v/>
      </c>
      <c r="C130" s="2">
        <v>120</v>
      </c>
      <c r="D130" s="1" t="str">
        <f t="shared" si="21"/>
        <v/>
      </c>
      <c r="E130" s="1" t="e">
        <f t="shared" si="15"/>
        <v>#VALUE!</v>
      </c>
      <c r="F130" s="1" t="str">
        <f t="shared" si="16"/>
        <v/>
      </c>
      <c r="G130" s="1" t="str">
        <f t="shared" si="17"/>
        <v/>
      </c>
      <c r="H130" s="1" t="e">
        <f t="shared" si="18"/>
        <v>#VALUE!</v>
      </c>
      <c r="I130" s="1" t="str">
        <f t="shared" si="22"/>
        <v/>
      </c>
      <c r="J130" s="1" t="e">
        <f t="shared" si="23"/>
        <v>#VALUE!</v>
      </c>
      <c r="K130" s="1" t="str">
        <f t="shared" si="24"/>
        <v/>
      </c>
      <c r="L130" s="1" t="e">
        <f t="shared" si="25"/>
        <v>#VALUE!</v>
      </c>
      <c r="M130" s="1" t="str">
        <f t="shared" si="19"/>
        <v/>
      </c>
      <c r="N130" s="1">
        <f t="shared" si="20"/>
        <v>2284.0459999999994</v>
      </c>
    </row>
  </sheetData>
  <mergeCells count="1">
    <mergeCell ref="Q3:R3"/>
  </mergeCells>
  <dataValidations count="1">
    <dataValidation type="list" allowBlank="1" showInputMessage="1" showErrorMessage="1" sqref="D4">
      <formula1>$XFC$1:$XFC$2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Hoja1</vt:lpstr>
      <vt:lpstr>4208-CREDITO NUEVO E INTERCOMPA</vt:lpstr>
      <vt:lpstr>3937-LQ3</vt:lpstr>
      <vt:lpstr>4012-PRODUCTO MAX TASA ESPECIAL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lenovo</cp:lastModifiedBy>
  <cp:lastPrinted>2024-04-16T15:52:52Z</cp:lastPrinted>
  <dcterms:created xsi:type="dcterms:W3CDTF">2022-04-20T18:00:31Z</dcterms:created>
  <dcterms:modified xsi:type="dcterms:W3CDTF">2025-08-22T23:59:39Z</dcterms:modified>
</cp:coreProperties>
</file>