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21600" windowHeight="9735" firstSheet="1" activeTab="1"/>
  </bookViews>
  <sheets>
    <sheet name="Hoja1" sheetId="11" state="hidden" r:id="rId1"/>
    <sheet name="3440-CREDITO NUEVO" sheetId="14" r:id="rId2"/>
    <sheet name="3441-RENOVACION MN A MN" sheetId="15" r:id="rId3"/>
    <sheet name="3269-INTERCOMPAÑIA MN A CSP" sheetId="17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7" l="1"/>
  <c r="D10" i="17"/>
  <c r="R8" i="17"/>
  <c r="R7" i="17"/>
  <c r="R4" i="17"/>
  <c r="K4" i="17"/>
  <c r="D5" i="17" s="1"/>
  <c r="N62" i="17" l="1"/>
  <c r="N58" i="17"/>
  <c r="N20" i="17"/>
  <c r="N33" i="17"/>
  <c r="N25" i="17"/>
  <c r="N51" i="17"/>
  <c r="N16" i="17"/>
  <c r="N28" i="17"/>
  <c r="N43" i="17"/>
  <c r="N12" i="17"/>
  <c r="N41" i="17"/>
  <c r="N36" i="17"/>
  <c r="K5" i="17"/>
  <c r="N67" i="17"/>
  <c r="J11" i="17"/>
  <c r="N81" i="17"/>
  <c r="N130" i="17"/>
  <c r="N122" i="17"/>
  <c r="N114" i="17"/>
  <c r="N106" i="17"/>
  <c r="N98" i="17"/>
  <c r="N90" i="17"/>
  <c r="N82" i="17"/>
  <c r="N125" i="17"/>
  <c r="N117" i="17"/>
  <c r="N109" i="17"/>
  <c r="N101" i="17"/>
  <c r="N93" i="17"/>
  <c r="N85" i="17"/>
  <c r="N128" i="17"/>
  <c r="N120" i="17"/>
  <c r="N112" i="17"/>
  <c r="N104" i="17"/>
  <c r="N96" i="17"/>
  <c r="N88" i="17"/>
  <c r="N80" i="17"/>
  <c r="N123" i="17"/>
  <c r="N115" i="17"/>
  <c r="N107" i="17"/>
  <c r="N99" i="17"/>
  <c r="N91" i="17"/>
  <c r="N83" i="17"/>
  <c r="N126" i="17"/>
  <c r="N118" i="17"/>
  <c r="N110" i="17"/>
  <c r="N102" i="17"/>
  <c r="N94" i="17"/>
  <c r="N86" i="17"/>
  <c r="N129" i="17"/>
  <c r="N121" i="17"/>
  <c r="N113" i="17"/>
  <c r="N105" i="17"/>
  <c r="N97" i="17"/>
  <c r="N84" i="17"/>
  <c r="N73" i="17"/>
  <c r="N65" i="17"/>
  <c r="N57" i="17"/>
  <c r="N49" i="17"/>
  <c r="N127" i="17"/>
  <c r="N92" i="17"/>
  <c r="N79" i="17"/>
  <c r="N76" i="17"/>
  <c r="N68" i="17"/>
  <c r="N60" i="17"/>
  <c r="N52" i="17"/>
  <c r="N44" i="17"/>
  <c r="N124" i="17"/>
  <c r="N100" i="17"/>
  <c r="N87" i="17"/>
  <c r="N71" i="17"/>
  <c r="N63" i="17"/>
  <c r="N55" i="17"/>
  <c r="N47" i="17"/>
  <c r="N119" i="17"/>
  <c r="N95" i="17"/>
  <c r="N74" i="17"/>
  <c r="N66" i="17"/>
  <c r="N116" i="17"/>
  <c r="N77" i="17"/>
  <c r="N69" i="17"/>
  <c r="N61" i="17"/>
  <c r="N53" i="17"/>
  <c r="N45" i="17"/>
  <c r="N111" i="17"/>
  <c r="N72" i="17"/>
  <c r="N64" i="17"/>
  <c r="N56" i="17"/>
  <c r="N108" i="17"/>
  <c r="N46" i="17"/>
  <c r="N39" i="17"/>
  <c r="N31" i="17"/>
  <c r="N23" i="17"/>
  <c r="N17" i="17"/>
  <c r="N13" i="17"/>
  <c r="N42" i="17"/>
  <c r="N34" i="17"/>
  <c r="N26" i="17"/>
  <c r="N59" i="17"/>
  <c r="N48" i="17"/>
  <c r="N37" i="17"/>
  <c r="N29" i="17"/>
  <c r="N21" i="17"/>
  <c r="N18" i="17"/>
  <c r="N14" i="17"/>
  <c r="R6" i="17"/>
  <c r="N78" i="17"/>
  <c r="N40" i="17"/>
  <c r="N32" i="17"/>
  <c r="N24" i="17"/>
  <c r="N75" i="17"/>
  <c r="N54" i="17"/>
  <c r="N35" i="17"/>
  <c r="N27" i="17"/>
  <c r="N19" i="17"/>
  <c r="N15" i="17"/>
  <c r="N11" i="17"/>
  <c r="D6" i="17"/>
  <c r="N103" i="17"/>
  <c r="N89" i="17"/>
  <c r="N70" i="17"/>
  <c r="N50" i="17"/>
  <c r="N38" i="17"/>
  <c r="N30" i="17"/>
  <c r="N22" i="17"/>
  <c r="B10" i="17"/>
  <c r="E10" i="15"/>
  <c r="D10" i="15"/>
  <c r="B10" i="15" s="1"/>
  <c r="R8" i="15"/>
  <c r="R7" i="15"/>
  <c r="R4" i="15"/>
  <c r="K4" i="15"/>
  <c r="K5" i="15" s="1"/>
  <c r="K6" i="17" l="1"/>
  <c r="K7" i="17" s="1"/>
  <c r="R5" i="17"/>
  <c r="R12" i="17"/>
  <c r="I11" i="17"/>
  <c r="L11" i="17"/>
  <c r="J11" i="15"/>
  <c r="L11" i="15" s="1"/>
  <c r="D5" i="15"/>
  <c r="R8" i="14"/>
  <c r="R7" i="14"/>
  <c r="K11" i="17" l="1"/>
  <c r="H11" i="17"/>
  <c r="E11" i="17" s="1"/>
  <c r="R15" i="17"/>
  <c r="I11" i="15"/>
  <c r="K11" i="15" s="1"/>
  <c r="N130" i="15"/>
  <c r="N122" i="15"/>
  <c r="N114" i="15"/>
  <c r="N106" i="15"/>
  <c r="N125" i="15"/>
  <c r="N117" i="15"/>
  <c r="N109" i="15"/>
  <c r="N128" i="15"/>
  <c r="N120" i="15"/>
  <c r="N112" i="15"/>
  <c r="N104" i="15"/>
  <c r="N96" i="15"/>
  <c r="N88" i="15"/>
  <c r="N80" i="15"/>
  <c r="N123" i="15"/>
  <c r="N115" i="15"/>
  <c r="N107" i="15"/>
  <c r="N126" i="15"/>
  <c r="N118" i="15"/>
  <c r="N110" i="15"/>
  <c r="N102" i="15"/>
  <c r="N94" i="15"/>
  <c r="N86" i="15"/>
  <c r="N78" i="15"/>
  <c r="N129" i="15"/>
  <c r="N121" i="15"/>
  <c r="N113" i="15"/>
  <c r="N105" i="15"/>
  <c r="N124" i="15"/>
  <c r="N116" i="15"/>
  <c r="N108" i="15"/>
  <c r="N100" i="15"/>
  <c r="N92" i="15"/>
  <c r="N84" i="15"/>
  <c r="N71" i="15"/>
  <c r="N63" i="15"/>
  <c r="N55" i="15"/>
  <c r="N47" i="15"/>
  <c r="N103" i="15"/>
  <c r="N74" i="15"/>
  <c r="N66" i="15"/>
  <c r="N58" i="15"/>
  <c r="N50" i="15"/>
  <c r="N111" i="15"/>
  <c r="N85" i="15"/>
  <c r="N83" i="15"/>
  <c r="N82" i="15"/>
  <c r="N81" i="15"/>
  <c r="N79" i="15"/>
  <c r="N75" i="15"/>
  <c r="N67" i="15"/>
  <c r="N59" i="15"/>
  <c r="N95" i="15"/>
  <c r="N76" i="15"/>
  <c r="N73" i="15"/>
  <c r="N72" i="15"/>
  <c r="N70" i="15"/>
  <c r="N69" i="15"/>
  <c r="N46" i="15"/>
  <c r="N41" i="15"/>
  <c r="N127" i="15"/>
  <c r="N101" i="15"/>
  <c r="N90" i="15"/>
  <c r="N60" i="15"/>
  <c r="N57" i="15"/>
  <c r="N56" i="15"/>
  <c r="N54" i="15"/>
  <c r="N53" i="15"/>
  <c r="N48" i="15"/>
  <c r="N39" i="15"/>
  <c r="N31" i="15"/>
  <c r="N23" i="15"/>
  <c r="N119" i="15"/>
  <c r="N93" i="15"/>
  <c r="N42" i="15"/>
  <c r="N99" i="15"/>
  <c r="N52" i="15"/>
  <c r="N45" i="15"/>
  <c r="N37" i="15"/>
  <c r="N29" i="15"/>
  <c r="N97" i="15"/>
  <c r="N43" i="15"/>
  <c r="N35" i="15"/>
  <c r="N27" i="15"/>
  <c r="N91" i="15"/>
  <c r="N87" i="15"/>
  <c r="N68" i="15"/>
  <c r="N65" i="15"/>
  <c r="N44" i="15"/>
  <c r="N38" i="15"/>
  <c r="N40" i="15"/>
  <c r="N62" i="15"/>
  <c r="N36" i="15"/>
  <c r="N34" i="15"/>
  <c r="N33" i="15"/>
  <c r="N32" i="15"/>
  <c r="N30" i="15"/>
  <c r="N22" i="15"/>
  <c r="N16" i="15"/>
  <c r="N12" i="15"/>
  <c r="N98" i="15"/>
  <c r="N28" i="15"/>
  <c r="N24" i="15"/>
  <c r="N20" i="15"/>
  <c r="N64" i="15"/>
  <c r="N51" i="15"/>
  <c r="N49" i="15"/>
  <c r="N26" i="15"/>
  <c r="N89" i="15"/>
  <c r="N77" i="15"/>
  <c r="N61" i="15"/>
  <c r="N21" i="15"/>
  <c r="N18" i="15"/>
  <c r="N14" i="15"/>
  <c r="R6" i="15"/>
  <c r="N13" i="15"/>
  <c r="N25" i="15"/>
  <c r="N19" i="15"/>
  <c r="N11" i="15"/>
  <c r="H11" i="15" s="1"/>
  <c r="N15" i="15"/>
  <c r="N17" i="15"/>
  <c r="D6" i="15"/>
  <c r="R4" i="14"/>
  <c r="G11" i="17" l="1"/>
  <c r="D11" i="17"/>
  <c r="E11" i="15"/>
  <c r="G11" i="15"/>
  <c r="R12" i="15"/>
  <c r="R5" i="15"/>
  <c r="K6" i="15"/>
  <c r="K7" i="15" s="1"/>
  <c r="K4" i="14"/>
  <c r="D5" i="14" s="1"/>
  <c r="J12" i="17" l="1"/>
  <c r="B11" i="17"/>
  <c r="D11" i="15"/>
  <c r="R15" i="15"/>
  <c r="N126" i="14"/>
  <c r="N118" i="14"/>
  <c r="N110" i="14"/>
  <c r="R6" i="14"/>
  <c r="N125" i="14"/>
  <c r="N117" i="14"/>
  <c r="N109" i="14"/>
  <c r="N115" i="14"/>
  <c r="N130" i="14"/>
  <c r="N128" i="14"/>
  <c r="N120" i="14"/>
  <c r="N112" i="14"/>
  <c r="N124" i="14"/>
  <c r="N116" i="14"/>
  <c r="N108" i="14"/>
  <c r="N123" i="14"/>
  <c r="N122" i="14"/>
  <c r="N129" i="14"/>
  <c r="N121" i="14"/>
  <c r="N113" i="14"/>
  <c r="N107" i="14"/>
  <c r="N114" i="14"/>
  <c r="N127" i="14"/>
  <c r="N119" i="14"/>
  <c r="N111" i="14"/>
  <c r="E10" i="14"/>
  <c r="D10" i="14"/>
  <c r="B10" i="14" s="1"/>
  <c r="K5" i="14"/>
  <c r="J11" i="14" s="1"/>
  <c r="L12" i="17" l="1"/>
  <c r="H12" i="17" s="1"/>
  <c r="I12" i="17"/>
  <c r="B11" i="15"/>
  <c r="J12" i="15"/>
  <c r="L11" i="14"/>
  <c r="I11" i="14"/>
  <c r="N105" i="14"/>
  <c r="N104" i="14"/>
  <c r="N100" i="14"/>
  <c r="N96" i="14"/>
  <c r="N92" i="14"/>
  <c r="N88" i="14"/>
  <c r="N84" i="14"/>
  <c r="N80" i="14"/>
  <c r="N76" i="14"/>
  <c r="N72" i="14"/>
  <c r="N106" i="14"/>
  <c r="N94" i="14"/>
  <c r="N86" i="14"/>
  <c r="N78" i="14"/>
  <c r="N97" i="14"/>
  <c r="N85" i="14"/>
  <c r="N81" i="14"/>
  <c r="N73" i="14"/>
  <c r="N93" i="14"/>
  <c r="N103" i="14"/>
  <c r="N99" i="14"/>
  <c r="N95" i="14"/>
  <c r="N91" i="14"/>
  <c r="N87" i="14"/>
  <c r="N83" i="14"/>
  <c r="N79" i="14"/>
  <c r="N75" i="14"/>
  <c r="N71" i="14"/>
  <c r="N102" i="14"/>
  <c r="N98" i="14"/>
  <c r="N90" i="14"/>
  <c r="N82" i="14"/>
  <c r="N74" i="14"/>
  <c r="N101" i="14"/>
  <c r="N89" i="14"/>
  <c r="N77" i="14"/>
  <c r="N67" i="14"/>
  <c r="N62" i="14"/>
  <c r="N29" i="14"/>
  <c r="N34" i="14"/>
  <c r="N41" i="14"/>
  <c r="N12" i="14"/>
  <c r="N28" i="14"/>
  <c r="N24" i="14"/>
  <c r="N39" i="14"/>
  <c r="N45" i="14"/>
  <c r="N50" i="14"/>
  <c r="N44" i="14"/>
  <c r="N57" i="14"/>
  <c r="N40" i="14"/>
  <c r="N59" i="14"/>
  <c r="N31" i="14"/>
  <c r="N42" i="14"/>
  <c r="N49" i="14"/>
  <c r="N70" i="14"/>
  <c r="N51" i="14"/>
  <c r="N53" i="14"/>
  <c r="N52" i="14"/>
  <c r="N27" i="14"/>
  <c r="N16" i="14"/>
  <c r="N32" i="14"/>
  <c r="N61" i="14"/>
  <c r="N66" i="14"/>
  <c r="N60" i="14"/>
  <c r="N30" i="14"/>
  <c r="N14" i="14"/>
  <c r="N15" i="14"/>
  <c r="N48" i="14"/>
  <c r="N37" i="14"/>
  <c r="N35" i="14"/>
  <c r="N58" i="14"/>
  <c r="N65" i="14"/>
  <c r="N23" i="14"/>
  <c r="N20" i="14"/>
  <c r="N69" i="14"/>
  <c r="N47" i="14"/>
  <c r="N68" i="14"/>
  <c r="N38" i="14"/>
  <c r="N64" i="14"/>
  <c r="N11" i="14"/>
  <c r="N43" i="14"/>
  <c r="N36" i="14"/>
  <c r="N17" i="14"/>
  <c r="N18" i="14"/>
  <c r="N55" i="14"/>
  <c r="N25" i="14"/>
  <c r="N46" i="14"/>
  <c r="N22" i="14"/>
  <c r="D6" i="14"/>
  <c r="N13" i="14"/>
  <c r="N21" i="14"/>
  <c r="N26" i="14"/>
  <c r="N63" i="14"/>
  <c r="N33" i="14"/>
  <c r="N54" i="14"/>
  <c r="N19" i="14"/>
  <c r="N56" i="14"/>
  <c r="G12" i="17" l="1"/>
  <c r="E12" i="17"/>
  <c r="K12" i="17"/>
  <c r="I12" i="15"/>
  <c r="L12" i="15"/>
  <c r="H12" i="15" s="1"/>
  <c r="K6" i="14"/>
  <c r="K7" i="14" s="1"/>
  <c r="R12" i="14"/>
  <c r="R15" i="14" s="1"/>
  <c r="R5" i="14"/>
  <c r="K11" i="14"/>
  <c r="H11" i="14"/>
  <c r="G11" i="14" s="1"/>
  <c r="D12" i="17" l="1"/>
  <c r="K12" i="15"/>
  <c r="G12" i="15"/>
  <c r="E12" i="15"/>
  <c r="E11" i="14"/>
  <c r="D11" i="14" s="1"/>
  <c r="J12" i="14" s="1"/>
  <c r="I12" i="14" s="1"/>
  <c r="B12" i="17" l="1"/>
  <c r="J13" i="17"/>
  <c r="D12" i="15"/>
  <c r="B11" i="14"/>
  <c r="L13" i="17" l="1"/>
  <c r="H13" i="17" s="1"/>
  <c r="I13" i="17"/>
  <c r="B12" i="15"/>
  <c r="J13" i="15"/>
  <c r="L12" i="14"/>
  <c r="H12" i="14" s="1"/>
  <c r="G13" i="17" l="1"/>
  <c r="E13" i="17"/>
  <c r="K13" i="17"/>
  <c r="I13" i="15"/>
  <c r="L13" i="15"/>
  <c r="H13" i="15" s="1"/>
  <c r="K12" i="14"/>
  <c r="G12" i="14"/>
  <c r="E12" i="14"/>
  <c r="D13" i="17" l="1"/>
  <c r="K13" i="15"/>
  <c r="G13" i="15"/>
  <c r="E13" i="15"/>
  <c r="D12" i="14"/>
  <c r="J13" i="14" s="1"/>
  <c r="I13" i="14" s="1"/>
  <c r="B13" i="17" l="1"/>
  <c r="J14" i="17"/>
  <c r="D13" i="15"/>
  <c r="B12" i="14"/>
  <c r="L14" i="17" l="1"/>
  <c r="H14" i="17" s="1"/>
  <c r="I14" i="17"/>
  <c r="J14" i="15"/>
  <c r="B13" i="15"/>
  <c r="L13" i="14"/>
  <c r="H13" i="14" s="1"/>
  <c r="G14" i="17" l="1"/>
  <c r="E14" i="17"/>
  <c r="K14" i="17"/>
  <c r="I14" i="15"/>
  <c r="L14" i="15"/>
  <c r="H14" i="15" s="1"/>
  <c r="G13" i="14"/>
  <c r="E13" i="14"/>
  <c r="K13" i="14"/>
  <c r="D14" i="17" l="1"/>
  <c r="K14" i="15"/>
  <c r="G14" i="15"/>
  <c r="E14" i="15"/>
  <c r="D13" i="14"/>
  <c r="J14" i="14" s="1"/>
  <c r="I14" i="14" s="1"/>
  <c r="J15" i="17" l="1"/>
  <c r="B14" i="17"/>
  <c r="D14" i="15"/>
  <c r="B13" i="14"/>
  <c r="I15" i="17" l="1"/>
  <c r="L15" i="17"/>
  <c r="B14" i="15"/>
  <c r="J15" i="15"/>
  <c r="L14" i="14"/>
  <c r="H14" i="14" s="1"/>
  <c r="K15" i="17" l="1"/>
  <c r="H15" i="17"/>
  <c r="L15" i="15"/>
  <c r="I15" i="15"/>
  <c r="K14" i="14"/>
  <c r="G14" i="14"/>
  <c r="E14" i="14"/>
  <c r="G15" i="17" l="1"/>
  <c r="E15" i="17"/>
  <c r="K15" i="15"/>
  <c r="H15" i="15"/>
  <c r="D14" i="14"/>
  <c r="J15" i="14" s="1"/>
  <c r="I15" i="14" s="1"/>
  <c r="D15" i="17" l="1"/>
  <c r="G15" i="15"/>
  <c r="E15" i="15"/>
  <c r="B14" i="14"/>
  <c r="J16" i="17" l="1"/>
  <c r="B15" i="17"/>
  <c r="D15" i="15"/>
  <c r="L15" i="14"/>
  <c r="H15" i="14" s="1"/>
  <c r="L16" i="17" l="1"/>
  <c r="H16" i="17" s="1"/>
  <c r="I16" i="17"/>
  <c r="B15" i="15"/>
  <c r="J16" i="15"/>
  <c r="K15" i="14"/>
  <c r="G15" i="14"/>
  <c r="E15" i="14"/>
  <c r="G16" i="17" l="1"/>
  <c r="E16" i="17"/>
  <c r="K16" i="17"/>
  <c r="L16" i="15"/>
  <c r="H16" i="15" s="1"/>
  <c r="I16" i="15"/>
  <c r="D15" i="14"/>
  <c r="J16" i="14" s="1"/>
  <c r="I16" i="14" s="1"/>
  <c r="D16" i="17" l="1"/>
  <c r="G16" i="15"/>
  <c r="E16" i="15"/>
  <c r="K16" i="15"/>
  <c r="B15" i="14"/>
  <c r="B16" i="17" l="1"/>
  <c r="J17" i="17"/>
  <c r="D16" i="15"/>
  <c r="L16" i="14"/>
  <c r="H16" i="14" s="1"/>
  <c r="L17" i="17" l="1"/>
  <c r="H17" i="17" s="1"/>
  <c r="I17" i="17"/>
  <c r="B16" i="15"/>
  <c r="J17" i="15"/>
  <c r="K16" i="14"/>
  <c r="G16" i="14"/>
  <c r="E16" i="14"/>
  <c r="G17" i="17" l="1"/>
  <c r="E17" i="17"/>
  <c r="K17" i="17"/>
  <c r="I17" i="15"/>
  <c r="L17" i="15"/>
  <c r="D16" i="14"/>
  <c r="J17" i="14" s="1"/>
  <c r="I17" i="14" s="1"/>
  <c r="D17" i="17" l="1"/>
  <c r="K17" i="15"/>
  <c r="H17" i="15"/>
  <c r="G17" i="15" s="1"/>
  <c r="B16" i="14"/>
  <c r="B17" i="17" l="1"/>
  <c r="J18" i="17"/>
  <c r="E17" i="15"/>
  <c r="D17" i="15" s="1"/>
  <c r="L17" i="14"/>
  <c r="H17" i="14" s="1"/>
  <c r="L18" i="17" l="1"/>
  <c r="H18" i="17" s="1"/>
  <c r="I18" i="17"/>
  <c r="J18" i="15"/>
  <c r="B17" i="15"/>
  <c r="G17" i="14"/>
  <c r="E17" i="14"/>
  <c r="K17" i="14"/>
  <c r="G18" i="17" l="1"/>
  <c r="E18" i="17"/>
  <c r="K18" i="17"/>
  <c r="I18" i="15"/>
  <c r="L18" i="15"/>
  <c r="D17" i="14"/>
  <c r="J18" i="14" s="1"/>
  <c r="I18" i="14" s="1"/>
  <c r="D18" i="17" l="1"/>
  <c r="K18" i="15"/>
  <c r="H18" i="15"/>
  <c r="B17" i="14"/>
  <c r="J19" i="17" l="1"/>
  <c r="B18" i="17"/>
  <c r="G18" i="15"/>
  <c r="E18" i="15"/>
  <c r="L18" i="14"/>
  <c r="I19" i="17" l="1"/>
  <c r="L19" i="17"/>
  <c r="D18" i="15"/>
  <c r="K18" i="14"/>
  <c r="H18" i="14"/>
  <c r="G18" i="14" s="1"/>
  <c r="K19" i="17" l="1"/>
  <c r="H19" i="17"/>
  <c r="B18" i="15"/>
  <c r="J19" i="15"/>
  <c r="E18" i="14"/>
  <c r="D18" i="14" s="1"/>
  <c r="J19" i="14" s="1"/>
  <c r="I19" i="14" s="1"/>
  <c r="G19" i="17" l="1"/>
  <c r="E19" i="17"/>
  <c r="L19" i="15"/>
  <c r="I19" i="15"/>
  <c r="B18" i="14"/>
  <c r="D19" i="17" l="1"/>
  <c r="K19" i="15"/>
  <c r="H19" i="15"/>
  <c r="L19" i="14"/>
  <c r="H19" i="14" s="1"/>
  <c r="J20" i="17" l="1"/>
  <c r="B19" i="17"/>
  <c r="G19" i="15"/>
  <c r="E19" i="15"/>
  <c r="G19" i="14"/>
  <c r="E19" i="14"/>
  <c r="K19" i="14"/>
  <c r="L20" i="17" l="1"/>
  <c r="H20" i="17" s="1"/>
  <c r="I20" i="17"/>
  <c r="D19" i="15"/>
  <c r="D19" i="14"/>
  <c r="J20" i="14" s="1"/>
  <c r="I20" i="14" s="1"/>
  <c r="G20" i="17" l="1"/>
  <c r="E20" i="17"/>
  <c r="K20" i="17"/>
  <c r="B19" i="15"/>
  <c r="J20" i="15"/>
  <c r="B19" i="14"/>
  <c r="D20" i="17" l="1"/>
  <c r="L20" i="15"/>
  <c r="H20" i="15" s="1"/>
  <c r="I20" i="15"/>
  <c r="L20" i="14"/>
  <c r="H20" i="14" s="1"/>
  <c r="B20" i="17" l="1"/>
  <c r="J21" i="17"/>
  <c r="G20" i="15"/>
  <c r="E20" i="15"/>
  <c r="K20" i="15"/>
  <c r="G20" i="14"/>
  <c r="E20" i="14"/>
  <c r="K20" i="14"/>
  <c r="L21" i="17" l="1"/>
  <c r="H21" i="17" s="1"/>
  <c r="I21" i="17"/>
  <c r="D20" i="15"/>
  <c r="D20" i="14"/>
  <c r="J21" i="14" s="1"/>
  <c r="I21" i="14" s="1"/>
  <c r="G21" i="17" l="1"/>
  <c r="E21" i="17"/>
  <c r="K21" i="17"/>
  <c r="J21" i="15"/>
  <c r="B20" i="15"/>
  <c r="B20" i="14"/>
  <c r="D21" i="17" l="1"/>
  <c r="I21" i="15"/>
  <c r="L21" i="15"/>
  <c r="L21" i="14"/>
  <c r="J22" i="17" l="1"/>
  <c r="B21" i="17"/>
  <c r="K21" i="15"/>
  <c r="H21" i="15"/>
  <c r="E21" i="15" s="1"/>
  <c r="K21" i="14"/>
  <c r="H21" i="14"/>
  <c r="E21" i="14" s="1"/>
  <c r="I22" i="17" l="1"/>
  <c r="L22" i="17"/>
  <c r="H22" i="17"/>
  <c r="G21" i="15"/>
  <c r="D21" i="15"/>
  <c r="G21" i="14"/>
  <c r="D21" i="14"/>
  <c r="J22" i="14" s="1"/>
  <c r="I22" i="14" s="1"/>
  <c r="G22" i="17" l="1"/>
  <c r="E22" i="17"/>
  <c r="K22" i="17"/>
  <c r="B21" i="15"/>
  <c r="J22" i="15"/>
  <c r="B21" i="14"/>
  <c r="D22" i="17" l="1"/>
  <c r="I22" i="15"/>
  <c r="L22" i="15"/>
  <c r="L22" i="14"/>
  <c r="H22" i="14" s="1"/>
  <c r="B22" i="17" l="1"/>
  <c r="J23" i="17"/>
  <c r="K22" i="15"/>
  <c r="H22" i="15"/>
  <c r="G22" i="14"/>
  <c r="E22" i="14"/>
  <c r="K22" i="14"/>
  <c r="L23" i="17" l="1"/>
  <c r="H23" i="17" s="1"/>
  <c r="I23" i="17"/>
  <c r="G22" i="15"/>
  <c r="E22" i="15"/>
  <c r="D22" i="14"/>
  <c r="J23" i="14" s="1"/>
  <c r="I23" i="14" s="1"/>
  <c r="G23" i="17" l="1"/>
  <c r="E23" i="17"/>
  <c r="K23" i="17"/>
  <c r="D22" i="15"/>
  <c r="B22" i="14"/>
  <c r="D23" i="17" l="1"/>
  <c r="J23" i="15"/>
  <c r="B22" i="15"/>
  <c r="L23" i="14"/>
  <c r="H23" i="14" s="1"/>
  <c r="B23" i="17" l="1"/>
  <c r="J24" i="17"/>
  <c r="I23" i="15"/>
  <c r="L23" i="15"/>
  <c r="G23" i="14"/>
  <c r="E23" i="14"/>
  <c r="K23" i="14"/>
  <c r="I24" i="17" l="1"/>
  <c r="L24" i="17"/>
  <c r="K23" i="15"/>
  <c r="H23" i="15"/>
  <c r="E23" i="15" s="1"/>
  <c r="D23" i="14"/>
  <c r="J24" i="14" s="1"/>
  <c r="I24" i="14" s="1"/>
  <c r="K24" i="17" l="1"/>
  <c r="H24" i="17"/>
  <c r="G23" i="15"/>
  <c r="D23" i="15"/>
  <c r="B23" i="14"/>
  <c r="G24" i="17" l="1"/>
  <c r="E24" i="17"/>
  <c r="B23" i="15"/>
  <c r="J24" i="15"/>
  <c r="L24" i="14"/>
  <c r="H24" i="14" s="1"/>
  <c r="D24" i="17" l="1"/>
  <c r="I24" i="15"/>
  <c r="L24" i="15"/>
  <c r="G24" i="14"/>
  <c r="E24" i="14"/>
  <c r="K24" i="14"/>
  <c r="J25" i="17" l="1"/>
  <c r="B24" i="17"/>
  <c r="K24" i="15"/>
  <c r="H24" i="15"/>
  <c r="G24" i="15"/>
  <c r="E24" i="15"/>
  <c r="D24" i="14"/>
  <c r="J25" i="14" s="1"/>
  <c r="I25" i="14" s="1"/>
  <c r="L25" i="17" l="1"/>
  <c r="H25" i="17" s="1"/>
  <c r="I25" i="17"/>
  <c r="D24" i="15"/>
  <c r="B24" i="14"/>
  <c r="G25" i="17" l="1"/>
  <c r="E25" i="17"/>
  <c r="K25" i="17"/>
  <c r="J25" i="15"/>
  <c r="B24" i="15"/>
  <c r="L25" i="14"/>
  <c r="H25" i="14" s="1"/>
  <c r="D25" i="17" l="1"/>
  <c r="L25" i="15"/>
  <c r="H25" i="15" s="1"/>
  <c r="I25" i="15"/>
  <c r="K25" i="14"/>
  <c r="G25" i="14"/>
  <c r="E25" i="14"/>
  <c r="B25" i="17" l="1"/>
  <c r="J26" i="17"/>
  <c r="G25" i="15"/>
  <c r="E25" i="15"/>
  <c r="K25" i="15"/>
  <c r="D25" i="14"/>
  <c r="J26" i="14" s="1"/>
  <c r="I26" i="14" s="1"/>
  <c r="L26" i="17" l="1"/>
  <c r="I26" i="17"/>
  <c r="H26" i="17"/>
  <c r="D25" i="15"/>
  <c r="B25" i="14"/>
  <c r="G26" i="17" l="1"/>
  <c r="E26" i="17"/>
  <c r="K26" i="17"/>
  <c r="B25" i="15"/>
  <c r="J26" i="15"/>
  <c r="L26" i="14"/>
  <c r="D26" i="17" l="1"/>
  <c r="I26" i="15"/>
  <c r="L26" i="15"/>
  <c r="H26" i="15" s="1"/>
  <c r="K26" i="14"/>
  <c r="H26" i="14"/>
  <c r="G26" i="14" s="1"/>
  <c r="J27" i="17" l="1"/>
  <c r="B26" i="17"/>
  <c r="K26" i="15"/>
  <c r="G26" i="15"/>
  <c r="E26" i="15"/>
  <c r="E26" i="14"/>
  <c r="D26" i="14" s="1"/>
  <c r="J27" i="14" s="1"/>
  <c r="I27" i="14" s="1"/>
  <c r="I27" i="17" l="1"/>
  <c r="L27" i="17"/>
  <c r="K27" i="17" s="1"/>
  <c r="D26" i="15"/>
  <c r="B26" i="14"/>
  <c r="H27" i="17" l="1"/>
  <c r="G27" i="17"/>
  <c r="E27" i="17"/>
  <c r="J27" i="15"/>
  <c r="B26" i="15"/>
  <c r="L27" i="14"/>
  <c r="H27" i="14" s="1"/>
  <c r="D27" i="17" l="1"/>
  <c r="L27" i="15"/>
  <c r="H27" i="15" s="1"/>
  <c r="I27" i="15"/>
  <c r="G27" i="14"/>
  <c r="E27" i="14"/>
  <c r="K27" i="14"/>
  <c r="J28" i="17" l="1"/>
  <c r="B27" i="17"/>
  <c r="G27" i="15"/>
  <c r="E27" i="15"/>
  <c r="K27" i="15"/>
  <c r="D27" i="14"/>
  <c r="J28" i="14" s="1"/>
  <c r="I28" i="14" s="1"/>
  <c r="L28" i="17" l="1"/>
  <c r="I28" i="17"/>
  <c r="H28" i="17"/>
  <c r="D27" i="15"/>
  <c r="B27" i="14"/>
  <c r="G28" i="17" l="1"/>
  <c r="E28" i="17"/>
  <c r="K28" i="17"/>
  <c r="B27" i="15"/>
  <c r="J28" i="15"/>
  <c r="L28" i="14"/>
  <c r="H28" i="14" s="1"/>
  <c r="D28" i="17" l="1"/>
  <c r="I28" i="15"/>
  <c r="L28" i="15"/>
  <c r="H28" i="15" s="1"/>
  <c r="G28" i="14"/>
  <c r="E28" i="14"/>
  <c r="K28" i="14"/>
  <c r="B28" i="17" l="1"/>
  <c r="J29" i="17"/>
  <c r="K28" i="15"/>
  <c r="G28" i="15"/>
  <c r="E28" i="15"/>
  <c r="D28" i="14"/>
  <c r="J29" i="14" s="1"/>
  <c r="I29" i="14" s="1"/>
  <c r="L29" i="17" l="1"/>
  <c r="I29" i="17"/>
  <c r="H29" i="17"/>
  <c r="D28" i="15"/>
  <c r="B28" i="14"/>
  <c r="G29" i="17" l="1"/>
  <c r="E29" i="17"/>
  <c r="K29" i="17"/>
  <c r="B28" i="15"/>
  <c r="J29" i="15"/>
  <c r="L29" i="14"/>
  <c r="H29" i="14" s="1"/>
  <c r="D29" i="17" l="1"/>
  <c r="L29" i="15"/>
  <c r="H29" i="15" s="1"/>
  <c r="I29" i="15"/>
  <c r="K29" i="14"/>
  <c r="G29" i="14"/>
  <c r="E29" i="14"/>
  <c r="J30" i="17" l="1"/>
  <c r="B29" i="17"/>
  <c r="G29" i="15"/>
  <c r="E29" i="15"/>
  <c r="K29" i="15"/>
  <c r="D29" i="14"/>
  <c r="J30" i="14" s="1"/>
  <c r="I30" i="14" s="1"/>
  <c r="I30" i="17" l="1"/>
  <c r="L30" i="17"/>
  <c r="H30" i="17" s="1"/>
  <c r="D29" i="15"/>
  <c r="B29" i="14"/>
  <c r="K30" i="17" l="1"/>
  <c r="G30" i="17"/>
  <c r="E30" i="17"/>
  <c r="B29" i="15"/>
  <c r="J30" i="15"/>
  <c r="L30" i="14"/>
  <c r="H30" i="14" s="1"/>
  <c r="D30" i="17" l="1"/>
  <c r="I30" i="15"/>
  <c r="L30" i="15"/>
  <c r="G30" i="14"/>
  <c r="E30" i="14"/>
  <c r="K30" i="14"/>
  <c r="B30" i="17" l="1"/>
  <c r="J31" i="17"/>
  <c r="K30" i="15"/>
  <c r="H30" i="15"/>
  <c r="G30" i="15" s="1"/>
  <c r="D30" i="14"/>
  <c r="J31" i="14" s="1"/>
  <c r="I31" i="14" s="1"/>
  <c r="L31" i="17" l="1"/>
  <c r="I31" i="17"/>
  <c r="E30" i="15"/>
  <c r="D30" i="15"/>
  <c r="B30" i="14"/>
  <c r="K31" i="17" l="1"/>
  <c r="H31" i="17"/>
  <c r="B30" i="15"/>
  <c r="J31" i="15"/>
  <c r="L31" i="14"/>
  <c r="G31" i="17" l="1"/>
  <c r="E31" i="17"/>
  <c r="L31" i="15"/>
  <c r="H31" i="15" s="1"/>
  <c r="I31" i="15"/>
  <c r="K31" i="14"/>
  <c r="H31" i="14"/>
  <c r="G31" i="14" s="1"/>
  <c r="D31" i="17" l="1"/>
  <c r="G31" i="15"/>
  <c r="E31" i="15"/>
  <c r="K31" i="15"/>
  <c r="E31" i="14"/>
  <c r="D31" i="14" s="1"/>
  <c r="J32" i="14" s="1"/>
  <c r="I32" i="14" s="1"/>
  <c r="B31" i="17" l="1"/>
  <c r="J32" i="17"/>
  <c r="D31" i="15"/>
  <c r="B31" i="14"/>
  <c r="I32" i="17" l="1"/>
  <c r="L32" i="17"/>
  <c r="H32" i="17"/>
  <c r="B31" i="15"/>
  <c r="J32" i="15"/>
  <c r="L32" i="14"/>
  <c r="H32" i="14" s="1"/>
  <c r="K32" i="17" l="1"/>
  <c r="G32" i="17"/>
  <c r="E32" i="17"/>
  <c r="I32" i="15"/>
  <c r="L32" i="15"/>
  <c r="G32" i="14"/>
  <c r="E32" i="14"/>
  <c r="K32" i="14"/>
  <c r="D32" i="17" l="1"/>
  <c r="K32" i="15"/>
  <c r="H32" i="15"/>
  <c r="G32" i="15" s="1"/>
  <c r="D32" i="14"/>
  <c r="J33" i="14" s="1"/>
  <c r="I33" i="14" s="1"/>
  <c r="J33" i="17" l="1"/>
  <c r="B32" i="17"/>
  <c r="E32" i="15"/>
  <c r="D32" i="15" s="1"/>
  <c r="B32" i="14"/>
  <c r="L33" i="17" l="1"/>
  <c r="H33" i="17" s="1"/>
  <c r="I33" i="17"/>
  <c r="J33" i="15"/>
  <c r="B32" i="15"/>
  <c r="L33" i="14"/>
  <c r="G33" i="17" l="1"/>
  <c r="E33" i="17"/>
  <c r="K33" i="17"/>
  <c r="L33" i="15"/>
  <c r="H33" i="15" s="1"/>
  <c r="I33" i="15"/>
  <c r="K33" i="14"/>
  <c r="H33" i="14"/>
  <c r="G33" i="14" s="1"/>
  <c r="D33" i="17" l="1"/>
  <c r="G33" i="15"/>
  <c r="E33" i="15"/>
  <c r="K33" i="15"/>
  <c r="E33" i="14"/>
  <c r="D33" i="14" s="1"/>
  <c r="J34" i="14" s="1"/>
  <c r="I34" i="14" s="1"/>
  <c r="B33" i="17" l="1"/>
  <c r="J34" i="17"/>
  <c r="D33" i="15"/>
  <c r="B33" i="14"/>
  <c r="L34" i="17" l="1"/>
  <c r="I34" i="17"/>
  <c r="B33" i="15"/>
  <c r="J34" i="15"/>
  <c r="L34" i="14"/>
  <c r="K34" i="17" l="1"/>
  <c r="H34" i="17"/>
  <c r="L34" i="15"/>
  <c r="I34" i="15"/>
  <c r="H34" i="15"/>
  <c r="K34" i="14"/>
  <c r="H34" i="14"/>
  <c r="G34" i="14" s="1"/>
  <c r="G34" i="17" l="1"/>
  <c r="E34" i="17"/>
  <c r="G34" i="15"/>
  <c r="E34" i="15"/>
  <c r="K34" i="15"/>
  <c r="E34" i="14"/>
  <c r="D34" i="14" s="1"/>
  <c r="J35" i="14" s="1"/>
  <c r="I35" i="14" s="1"/>
  <c r="D34" i="17" l="1"/>
  <c r="D34" i="15"/>
  <c r="B34" i="14"/>
  <c r="J35" i="17" l="1"/>
  <c r="B34" i="17"/>
  <c r="J35" i="15"/>
  <c r="B34" i="15"/>
  <c r="L35" i="14"/>
  <c r="H35" i="14" s="1"/>
  <c r="I35" i="17" l="1"/>
  <c r="L35" i="17"/>
  <c r="K35" i="17" s="1"/>
  <c r="H35" i="17"/>
  <c r="L35" i="15"/>
  <c r="H35" i="15" s="1"/>
  <c r="I35" i="15"/>
  <c r="G35" i="14"/>
  <c r="E35" i="14"/>
  <c r="K35" i="14"/>
  <c r="G35" i="17" l="1"/>
  <c r="E35" i="17"/>
  <c r="G35" i="15"/>
  <c r="E35" i="15"/>
  <c r="K35" i="15"/>
  <c r="D35" i="14"/>
  <c r="J36" i="14" s="1"/>
  <c r="I36" i="14" s="1"/>
  <c r="D35" i="17" l="1"/>
  <c r="D35" i="15"/>
  <c r="B35" i="14"/>
  <c r="J36" i="17" l="1"/>
  <c r="B35" i="17"/>
  <c r="B35" i="15"/>
  <c r="J36" i="15"/>
  <c r="L36" i="14"/>
  <c r="H36" i="14" s="1"/>
  <c r="L36" i="17" l="1"/>
  <c r="H36" i="17" s="1"/>
  <c r="I36" i="17"/>
  <c r="I36" i="15"/>
  <c r="L36" i="15"/>
  <c r="H36" i="15" s="1"/>
  <c r="G36" i="14"/>
  <c r="E36" i="14"/>
  <c r="K36" i="14"/>
  <c r="G36" i="17" l="1"/>
  <c r="E36" i="17"/>
  <c r="K36" i="17"/>
  <c r="K36" i="15"/>
  <c r="G36" i="15"/>
  <c r="E36" i="15"/>
  <c r="D36" i="14"/>
  <c r="J37" i="14" s="1"/>
  <c r="I37" i="14" s="1"/>
  <c r="D36" i="17" l="1"/>
  <c r="D36" i="15"/>
  <c r="B36" i="14"/>
  <c r="B36" i="17" l="1"/>
  <c r="J37" i="17"/>
  <c r="B36" i="15"/>
  <c r="J37" i="15"/>
  <c r="L37" i="14"/>
  <c r="H37" i="14" s="1"/>
  <c r="L37" i="17" l="1"/>
  <c r="H37" i="17" s="1"/>
  <c r="I37" i="17"/>
  <c r="L37" i="15"/>
  <c r="H37" i="15" s="1"/>
  <c r="I37" i="15"/>
  <c r="K37" i="14"/>
  <c r="G37" i="14"/>
  <c r="E37" i="14"/>
  <c r="G37" i="17" l="1"/>
  <c r="E37" i="17"/>
  <c r="K37" i="17"/>
  <c r="G37" i="15"/>
  <c r="E37" i="15"/>
  <c r="K37" i="15"/>
  <c r="D37" i="14"/>
  <c r="J38" i="14" s="1"/>
  <c r="I38" i="14" s="1"/>
  <c r="D37" i="17" l="1"/>
  <c r="D37" i="15"/>
  <c r="B37" i="14"/>
  <c r="J38" i="17" l="1"/>
  <c r="B37" i="17"/>
  <c r="J38" i="15"/>
  <c r="B37" i="15"/>
  <c r="L38" i="14"/>
  <c r="H38" i="14" s="1"/>
  <c r="I38" i="17" l="1"/>
  <c r="L38" i="17"/>
  <c r="K38" i="17" s="1"/>
  <c r="I38" i="15"/>
  <c r="L38" i="15"/>
  <c r="H38" i="15" s="1"/>
  <c r="G38" i="14"/>
  <c r="E38" i="14"/>
  <c r="K38" i="14"/>
  <c r="H38" i="17" l="1"/>
  <c r="G38" i="17"/>
  <c r="E38" i="17"/>
  <c r="K38" i="15"/>
  <c r="G38" i="15"/>
  <c r="E38" i="15"/>
  <c r="D38" i="14"/>
  <c r="J39" i="14" s="1"/>
  <c r="I39" i="14" s="1"/>
  <c r="D38" i="17" l="1"/>
  <c r="D38" i="15"/>
  <c r="B38" i="14"/>
  <c r="B38" i="17" l="1"/>
  <c r="J39" i="17"/>
  <c r="B38" i="15"/>
  <c r="J39" i="15"/>
  <c r="L39" i="14"/>
  <c r="L39" i="17" l="1"/>
  <c r="H39" i="17" s="1"/>
  <c r="I39" i="17"/>
  <c r="L39" i="15"/>
  <c r="H39" i="15" s="1"/>
  <c r="I39" i="15"/>
  <c r="K39" i="14"/>
  <c r="H39" i="14"/>
  <c r="G39" i="14" s="1"/>
  <c r="G39" i="17" l="1"/>
  <c r="E39" i="17"/>
  <c r="K39" i="17"/>
  <c r="G39" i="15"/>
  <c r="E39" i="15"/>
  <c r="K39" i="15"/>
  <c r="E39" i="14"/>
  <c r="D39" i="14" s="1"/>
  <c r="J40" i="14" s="1"/>
  <c r="I40" i="14" s="1"/>
  <c r="D39" i="17" l="1"/>
  <c r="D39" i="15"/>
  <c r="B39" i="14"/>
  <c r="B39" i="17" l="1"/>
  <c r="J40" i="17"/>
  <c r="B39" i="15"/>
  <c r="J40" i="15"/>
  <c r="L40" i="14"/>
  <c r="H40" i="14" s="1"/>
  <c r="I40" i="17" l="1"/>
  <c r="L40" i="17"/>
  <c r="H40" i="17" s="1"/>
  <c r="I40" i="15"/>
  <c r="L40" i="15"/>
  <c r="G40" i="14"/>
  <c r="E40" i="14"/>
  <c r="K40" i="14"/>
  <c r="G40" i="17" l="1"/>
  <c r="E40" i="17"/>
  <c r="K40" i="17"/>
  <c r="K40" i="15"/>
  <c r="H40" i="15"/>
  <c r="G40" i="15" s="1"/>
  <c r="D40" i="14"/>
  <c r="J41" i="14" s="1"/>
  <c r="I41" i="14" s="1"/>
  <c r="D40" i="17" l="1"/>
  <c r="E40" i="15"/>
  <c r="D40" i="15"/>
  <c r="B40" i="14"/>
  <c r="J41" i="17" l="1"/>
  <c r="B40" i="17"/>
  <c r="B40" i="15"/>
  <c r="J41" i="15"/>
  <c r="L41" i="14"/>
  <c r="H41" i="14" s="1"/>
  <c r="L41" i="17" l="1"/>
  <c r="I41" i="17"/>
  <c r="L41" i="15"/>
  <c r="H41" i="15" s="1"/>
  <c r="I41" i="15"/>
  <c r="G41" i="14"/>
  <c r="E41" i="14"/>
  <c r="K41" i="14"/>
  <c r="K41" i="17" l="1"/>
  <c r="H41" i="17"/>
  <c r="G41" i="15"/>
  <c r="E41" i="15"/>
  <c r="K41" i="15"/>
  <c r="D41" i="14"/>
  <c r="J42" i="14" s="1"/>
  <c r="I42" i="14" s="1"/>
  <c r="G41" i="17" l="1"/>
  <c r="E41" i="17"/>
  <c r="D41" i="15"/>
  <c r="B41" i="14"/>
  <c r="D41" i="17" l="1"/>
  <c r="B41" i="15"/>
  <c r="J42" i="15"/>
  <c r="L42" i="14"/>
  <c r="B41" i="17" l="1"/>
  <c r="J42" i="17"/>
  <c r="I42" i="15"/>
  <c r="L42" i="15"/>
  <c r="H42" i="15" s="1"/>
  <c r="K42" i="14"/>
  <c r="H42" i="14"/>
  <c r="G42" i="14" s="1"/>
  <c r="L42" i="17" l="1"/>
  <c r="I42" i="17"/>
  <c r="H42" i="17"/>
  <c r="K42" i="15"/>
  <c r="G42" i="15"/>
  <c r="E42" i="15"/>
  <c r="E42" i="14"/>
  <c r="D42" i="14" s="1"/>
  <c r="J43" i="14" s="1"/>
  <c r="I43" i="14" s="1"/>
  <c r="G42" i="17" l="1"/>
  <c r="E42" i="17"/>
  <c r="K42" i="17"/>
  <c r="D42" i="15"/>
  <c r="B42" i="14"/>
  <c r="D42" i="17" l="1"/>
  <c r="J43" i="15"/>
  <c r="B42" i="15"/>
  <c r="L43" i="14"/>
  <c r="H43" i="14" s="1"/>
  <c r="J43" i="17" l="1"/>
  <c r="B42" i="17"/>
  <c r="L43" i="15"/>
  <c r="H43" i="15" s="1"/>
  <c r="I43" i="15"/>
  <c r="G43" i="14"/>
  <c r="E43" i="14"/>
  <c r="K43" i="14"/>
  <c r="L43" i="17" l="1"/>
  <c r="I43" i="17"/>
  <c r="H43" i="17"/>
  <c r="G43" i="15"/>
  <c r="E43" i="15"/>
  <c r="K43" i="15"/>
  <c r="D43" i="14"/>
  <c r="J44" i="14" s="1"/>
  <c r="I44" i="14" s="1"/>
  <c r="G43" i="17" l="1"/>
  <c r="E43" i="17"/>
  <c r="K43" i="17"/>
  <c r="D43" i="15"/>
  <c r="B43" i="14"/>
  <c r="D43" i="17" l="1"/>
  <c r="J44" i="15"/>
  <c r="B43" i="15"/>
  <c r="L44" i="14"/>
  <c r="H44" i="14" s="1"/>
  <c r="B43" i="17" l="1"/>
  <c r="J44" i="17"/>
  <c r="L44" i="15"/>
  <c r="H44" i="15" s="1"/>
  <c r="I44" i="15"/>
  <c r="G44" i="14"/>
  <c r="E44" i="14"/>
  <c r="K44" i="14"/>
  <c r="I44" i="17" l="1"/>
  <c r="L44" i="17"/>
  <c r="H44" i="17" s="1"/>
  <c r="G44" i="15"/>
  <c r="E44" i="15"/>
  <c r="K44" i="15"/>
  <c r="D44" i="14"/>
  <c r="J45" i="14" s="1"/>
  <c r="I45" i="14" s="1"/>
  <c r="K44" i="17" l="1"/>
  <c r="G44" i="17"/>
  <c r="E44" i="17"/>
  <c r="D44" i="15"/>
  <c r="B44" i="14"/>
  <c r="D44" i="17" l="1"/>
  <c r="J45" i="15"/>
  <c r="B44" i="15"/>
  <c r="L45" i="14"/>
  <c r="J45" i="17" l="1"/>
  <c r="B44" i="17"/>
  <c r="L45" i="15"/>
  <c r="H45" i="15" s="1"/>
  <c r="I45" i="15"/>
  <c r="K45" i="14"/>
  <c r="H45" i="14"/>
  <c r="G45" i="14" s="1"/>
  <c r="I45" i="17" l="1"/>
  <c r="L45" i="17"/>
  <c r="K45" i="17" s="1"/>
  <c r="H45" i="17"/>
  <c r="G45" i="15"/>
  <c r="E45" i="15"/>
  <c r="K45" i="15"/>
  <c r="E45" i="14"/>
  <c r="D45" i="14" s="1"/>
  <c r="J46" i="14" s="1"/>
  <c r="I46" i="14" s="1"/>
  <c r="G45" i="17" l="1"/>
  <c r="E45" i="17"/>
  <c r="D45" i="15"/>
  <c r="B45" i="14"/>
  <c r="D45" i="17" l="1"/>
  <c r="J46" i="15"/>
  <c r="B45" i="15"/>
  <c r="L46" i="14"/>
  <c r="H46" i="14" s="1"/>
  <c r="J46" i="17" l="1"/>
  <c r="B45" i="17"/>
  <c r="L46" i="15"/>
  <c r="I46" i="15"/>
  <c r="H46" i="15"/>
  <c r="G46" i="14"/>
  <c r="E46" i="14"/>
  <c r="K46" i="14"/>
  <c r="L46" i="17" l="1"/>
  <c r="I46" i="17"/>
  <c r="H46" i="17"/>
  <c r="G46" i="15"/>
  <c r="E46" i="15"/>
  <c r="K46" i="15"/>
  <c r="D46" i="14"/>
  <c r="J47" i="14" s="1"/>
  <c r="I47" i="14" s="1"/>
  <c r="K46" i="17" l="1"/>
  <c r="G46" i="17"/>
  <c r="E46" i="17"/>
  <c r="D46" i="15"/>
  <c r="B46" i="14"/>
  <c r="D46" i="17" l="1"/>
  <c r="J47" i="15"/>
  <c r="B46" i="15"/>
  <c r="L47" i="14"/>
  <c r="B46" i="17" l="1"/>
  <c r="J47" i="17"/>
  <c r="L47" i="15"/>
  <c r="H47" i="15" s="1"/>
  <c r="I47" i="15"/>
  <c r="K47" i="14"/>
  <c r="H47" i="14"/>
  <c r="G47" i="14" s="1"/>
  <c r="L47" i="17" l="1"/>
  <c r="I47" i="17"/>
  <c r="G47" i="15"/>
  <c r="E47" i="15"/>
  <c r="K47" i="15"/>
  <c r="E47" i="14"/>
  <c r="D47" i="14" s="1"/>
  <c r="J48" i="14" s="1"/>
  <c r="I48" i="14" s="1"/>
  <c r="K47" i="17" l="1"/>
  <c r="H47" i="17"/>
  <c r="D47" i="15"/>
  <c r="B47" i="14"/>
  <c r="G47" i="17" l="1"/>
  <c r="E47" i="17"/>
  <c r="J48" i="15"/>
  <c r="B47" i="15"/>
  <c r="L48" i="14"/>
  <c r="H48" i="14" s="1"/>
  <c r="D47" i="17" l="1"/>
  <c r="I48" i="15"/>
  <c r="L48" i="15"/>
  <c r="K48" i="15" s="1"/>
  <c r="G48" i="14"/>
  <c r="E48" i="14"/>
  <c r="K48" i="14"/>
  <c r="J48" i="17" l="1"/>
  <c r="B47" i="17"/>
  <c r="H48" i="15"/>
  <c r="G48" i="15" s="1"/>
  <c r="D48" i="14"/>
  <c r="J49" i="14" s="1"/>
  <c r="I49" i="14" s="1"/>
  <c r="I48" i="17" l="1"/>
  <c r="L48" i="17"/>
  <c r="E48" i="15"/>
  <c r="D48" i="15" s="1"/>
  <c r="B48" i="14"/>
  <c r="K48" i="17" l="1"/>
  <c r="H48" i="17"/>
  <c r="J49" i="15"/>
  <c r="B48" i="15"/>
  <c r="L49" i="14"/>
  <c r="H49" i="14" s="1"/>
  <c r="G48" i="17" l="1"/>
  <c r="E48" i="17"/>
  <c r="L49" i="15"/>
  <c r="H49" i="15" s="1"/>
  <c r="I49" i="15"/>
  <c r="G49" i="14"/>
  <c r="E49" i="14"/>
  <c r="K49" i="14"/>
  <c r="D48" i="17" l="1"/>
  <c r="G49" i="15"/>
  <c r="E49" i="15"/>
  <c r="K49" i="15"/>
  <c r="D49" i="14"/>
  <c r="J50" i="14" s="1"/>
  <c r="I50" i="14" s="1"/>
  <c r="B48" i="17" l="1"/>
  <c r="J49" i="17"/>
  <c r="D49" i="15"/>
  <c r="B49" i="14"/>
  <c r="L49" i="17" l="1"/>
  <c r="H49" i="17" s="1"/>
  <c r="I49" i="17"/>
  <c r="B49" i="15"/>
  <c r="J50" i="15"/>
  <c r="L50" i="14"/>
  <c r="H50" i="14" s="1"/>
  <c r="G49" i="17" l="1"/>
  <c r="E49" i="17"/>
  <c r="K49" i="17"/>
  <c r="L50" i="15"/>
  <c r="I50" i="15"/>
  <c r="H50" i="15"/>
  <c r="K50" i="14"/>
  <c r="G50" i="14"/>
  <c r="E50" i="14"/>
  <c r="D49" i="17" l="1"/>
  <c r="G50" i="15"/>
  <c r="E50" i="15"/>
  <c r="K50" i="15"/>
  <c r="D50" i="14"/>
  <c r="J51" i="14" s="1"/>
  <c r="I51" i="14" s="1"/>
  <c r="J50" i="17" l="1"/>
  <c r="B49" i="17"/>
  <c r="D50" i="15"/>
  <c r="B50" i="14"/>
  <c r="I50" i="17" l="1"/>
  <c r="L50" i="17"/>
  <c r="J51" i="15"/>
  <c r="B50" i="15"/>
  <c r="L51" i="14"/>
  <c r="H51" i="14" s="1"/>
  <c r="K50" i="17" l="1"/>
  <c r="H50" i="17"/>
  <c r="G50" i="17" s="1"/>
  <c r="I51" i="15"/>
  <c r="L51" i="15"/>
  <c r="G51" i="14"/>
  <c r="E51" i="14"/>
  <c r="K51" i="14"/>
  <c r="E50" i="17" l="1"/>
  <c r="D50" i="17"/>
  <c r="K51" i="15"/>
  <c r="H51" i="15"/>
  <c r="G51" i="15"/>
  <c r="E51" i="15"/>
  <c r="D51" i="14"/>
  <c r="J52" i="14" s="1"/>
  <c r="I52" i="14" s="1"/>
  <c r="J51" i="17" l="1"/>
  <c r="B50" i="17"/>
  <c r="D51" i="15"/>
  <c r="B51" i="14"/>
  <c r="L51" i="17" l="1"/>
  <c r="H51" i="17" s="1"/>
  <c r="I51" i="17"/>
  <c r="J52" i="15"/>
  <c r="B51" i="15"/>
  <c r="L52" i="14"/>
  <c r="H52" i="14" s="1"/>
  <c r="G51" i="17" l="1"/>
  <c r="E51" i="17"/>
  <c r="K51" i="17"/>
  <c r="L52" i="15"/>
  <c r="H52" i="15" s="1"/>
  <c r="I52" i="15"/>
  <c r="G52" i="14"/>
  <c r="E52" i="14"/>
  <c r="K52" i="14"/>
  <c r="D51" i="17" l="1"/>
  <c r="G52" i="15"/>
  <c r="E52" i="15"/>
  <c r="K52" i="15"/>
  <c r="D52" i="14"/>
  <c r="J53" i="14" s="1"/>
  <c r="I53" i="14" s="1"/>
  <c r="B51" i="17" l="1"/>
  <c r="J52" i="17"/>
  <c r="D52" i="15"/>
  <c r="B52" i="14"/>
  <c r="L52" i="17" l="1"/>
  <c r="I52" i="17"/>
  <c r="H52" i="17"/>
  <c r="B52" i="15"/>
  <c r="J53" i="15"/>
  <c r="L53" i="14"/>
  <c r="G52" i="17" l="1"/>
  <c r="E52" i="17"/>
  <c r="K52" i="17"/>
  <c r="L53" i="15"/>
  <c r="I53" i="15"/>
  <c r="H53" i="15"/>
  <c r="K53" i="14"/>
  <c r="H53" i="14"/>
  <c r="G53" i="14" s="1"/>
  <c r="D52" i="17" l="1"/>
  <c r="G53" i="15"/>
  <c r="E53" i="15"/>
  <c r="K53" i="15"/>
  <c r="E53" i="14"/>
  <c r="D53" i="14" s="1"/>
  <c r="J54" i="14" s="1"/>
  <c r="I54" i="14" s="1"/>
  <c r="J53" i="17" l="1"/>
  <c r="B52" i="17"/>
  <c r="D53" i="15"/>
  <c r="B53" i="14"/>
  <c r="I53" i="17" l="1"/>
  <c r="L53" i="17"/>
  <c r="H53" i="17"/>
  <c r="J54" i="15"/>
  <c r="B53" i="15"/>
  <c r="L54" i="14"/>
  <c r="H54" i="14" s="1"/>
  <c r="K53" i="17" l="1"/>
  <c r="G53" i="17"/>
  <c r="E53" i="17"/>
  <c r="L54" i="15"/>
  <c r="H54" i="15" s="1"/>
  <c r="I54" i="15"/>
  <c r="G54" i="14"/>
  <c r="E54" i="14"/>
  <c r="K54" i="14"/>
  <c r="D53" i="17" l="1"/>
  <c r="G54" i="15"/>
  <c r="E54" i="15"/>
  <c r="K54" i="15"/>
  <c r="D54" i="14"/>
  <c r="J55" i="14" s="1"/>
  <c r="I55" i="14" s="1"/>
  <c r="B53" i="17" l="1"/>
  <c r="J54" i="17"/>
  <c r="D54" i="15"/>
  <c r="B54" i="14"/>
  <c r="L54" i="17" l="1"/>
  <c r="H54" i="17" s="1"/>
  <c r="I54" i="17"/>
  <c r="B54" i="15"/>
  <c r="J55" i="15"/>
  <c r="L55" i="14"/>
  <c r="G54" i="17" l="1"/>
  <c r="E54" i="17"/>
  <c r="K54" i="17"/>
  <c r="L55" i="15"/>
  <c r="H55" i="15" s="1"/>
  <c r="I55" i="15"/>
  <c r="K55" i="14"/>
  <c r="H55" i="14"/>
  <c r="G55" i="14" s="1"/>
  <c r="D54" i="17" l="1"/>
  <c r="G55" i="15"/>
  <c r="E55" i="15"/>
  <c r="K55" i="15"/>
  <c r="E55" i="14"/>
  <c r="D55" i="14" s="1"/>
  <c r="J56" i="14" s="1"/>
  <c r="I56" i="14" s="1"/>
  <c r="B54" i="17" l="1"/>
  <c r="J55" i="17"/>
  <c r="D55" i="15"/>
  <c r="B55" i="14"/>
  <c r="L55" i="17" l="1"/>
  <c r="I55" i="17"/>
  <c r="H55" i="17"/>
  <c r="B55" i="15"/>
  <c r="J56" i="15"/>
  <c r="L56" i="14"/>
  <c r="H56" i="14" s="1"/>
  <c r="G55" i="17" l="1"/>
  <c r="E55" i="17"/>
  <c r="K55" i="17"/>
  <c r="I56" i="15"/>
  <c r="L56" i="15"/>
  <c r="K56" i="15" s="1"/>
  <c r="G56" i="14"/>
  <c r="E56" i="14"/>
  <c r="K56" i="14"/>
  <c r="D55" i="17" l="1"/>
  <c r="H56" i="15"/>
  <c r="G56" i="15" s="1"/>
  <c r="D56" i="14"/>
  <c r="J57" i="14" s="1"/>
  <c r="I57" i="14" s="1"/>
  <c r="J56" i="17" l="1"/>
  <c r="B55" i="17"/>
  <c r="E56" i="15"/>
  <c r="D56" i="15" s="1"/>
  <c r="B56" i="14"/>
  <c r="I56" i="17" l="1"/>
  <c r="L56" i="17"/>
  <c r="K56" i="17" s="1"/>
  <c r="J57" i="15"/>
  <c r="B56" i="15"/>
  <c r="L57" i="14"/>
  <c r="H57" i="14" s="1"/>
  <c r="H56" i="17" l="1"/>
  <c r="L57" i="15"/>
  <c r="H57" i="15" s="1"/>
  <c r="I57" i="15"/>
  <c r="G57" i="14"/>
  <c r="E57" i="14"/>
  <c r="K57" i="14"/>
  <c r="G56" i="17" l="1"/>
  <c r="E56" i="17"/>
  <c r="G57" i="15"/>
  <c r="E57" i="15"/>
  <c r="K57" i="15"/>
  <c r="D57" i="14"/>
  <c r="J58" i="14" s="1"/>
  <c r="I58" i="14" s="1"/>
  <c r="D56" i="17" l="1"/>
  <c r="D57" i="15"/>
  <c r="B57" i="14"/>
  <c r="B56" i="17" l="1"/>
  <c r="J57" i="17"/>
  <c r="B57" i="15"/>
  <c r="J58" i="15"/>
  <c r="L58" i="14"/>
  <c r="L57" i="17" l="1"/>
  <c r="I57" i="17"/>
  <c r="H57" i="17"/>
  <c r="L58" i="15"/>
  <c r="H58" i="15" s="1"/>
  <c r="I58" i="15"/>
  <c r="K58" i="14"/>
  <c r="H58" i="14"/>
  <c r="G58" i="14" s="1"/>
  <c r="G57" i="17" l="1"/>
  <c r="E57" i="17"/>
  <c r="K57" i="17"/>
  <c r="G58" i="15"/>
  <c r="E58" i="15"/>
  <c r="K58" i="15"/>
  <c r="E58" i="14"/>
  <c r="D58" i="14" s="1"/>
  <c r="J59" i="14" s="1"/>
  <c r="I59" i="14" s="1"/>
  <c r="D57" i="17" l="1"/>
  <c r="D58" i="15"/>
  <c r="B58" i="14"/>
  <c r="B57" i="17" l="1"/>
  <c r="J58" i="17"/>
  <c r="J59" i="15"/>
  <c r="B58" i="15"/>
  <c r="L59" i="14"/>
  <c r="H59" i="14" s="1"/>
  <c r="I58" i="17" l="1"/>
  <c r="L58" i="17"/>
  <c r="H58" i="17" s="1"/>
  <c r="I59" i="15"/>
  <c r="L59" i="15"/>
  <c r="K59" i="15" s="1"/>
  <c r="G59" i="14"/>
  <c r="E59" i="14"/>
  <c r="K59" i="14"/>
  <c r="K58" i="17" l="1"/>
  <c r="G58" i="17"/>
  <c r="E58" i="17"/>
  <c r="H59" i="15"/>
  <c r="G59" i="15" s="1"/>
  <c r="D59" i="14"/>
  <c r="J60" i="14" s="1"/>
  <c r="I60" i="14" s="1"/>
  <c r="D58" i="17" l="1"/>
  <c r="E59" i="15"/>
  <c r="D59" i="15" s="1"/>
  <c r="B59" i="14"/>
  <c r="J59" i="17" l="1"/>
  <c r="B58" i="17"/>
  <c r="J60" i="15"/>
  <c r="B59" i="15"/>
  <c r="L60" i="14"/>
  <c r="H60" i="14" s="1"/>
  <c r="L59" i="17" l="1"/>
  <c r="K59" i="17" s="1"/>
  <c r="I59" i="17"/>
  <c r="L60" i="15"/>
  <c r="H60" i="15" s="1"/>
  <c r="I60" i="15"/>
  <c r="G60" i="14"/>
  <c r="E60" i="14"/>
  <c r="K60" i="14"/>
  <c r="H59" i="17" l="1"/>
  <c r="G59" i="17" s="1"/>
  <c r="G60" i="15"/>
  <c r="E60" i="15"/>
  <c r="K60" i="15"/>
  <c r="D60" i="14"/>
  <c r="J61" i="14" s="1"/>
  <c r="I61" i="14" s="1"/>
  <c r="E59" i="17" l="1"/>
  <c r="D59" i="17" s="1"/>
  <c r="D60" i="15"/>
  <c r="B60" i="14"/>
  <c r="B59" i="17" l="1"/>
  <c r="J60" i="17"/>
  <c r="B60" i="15"/>
  <c r="J61" i="15"/>
  <c r="L61" i="14"/>
  <c r="H61" i="14" s="1"/>
  <c r="L60" i="17" l="1"/>
  <c r="K60" i="17" s="1"/>
  <c r="I60" i="17"/>
  <c r="L61" i="15"/>
  <c r="H61" i="15" s="1"/>
  <c r="I61" i="15"/>
  <c r="G61" i="14"/>
  <c r="E61" i="14"/>
  <c r="K61" i="14"/>
  <c r="H60" i="17" l="1"/>
  <c r="G60" i="17" s="1"/>
  <c r="K61" i="15"/>
  <c r="G61" i="15"/>
  <c r="E61" i="15"/>
  <c r="D61" i="14"/>
  <c r="J62" i="14" s="1"/>
  <c r="I62" i="14" s="1"/>
  <c r="E60" i="17" l="1"/>
  <c r="D60" i="17" s="1"/>
  <c r="D61" i="15"/>
  <c r="B61" i="14"/>
  <c r="J61" i="17" l="1"/>
  <c r="B60" i="17"/>
  <c r="J62" i="15"/>
  <c r="B61" i="15"/>
  <c r="L62" i="14"/>
  <c r="H62" i="14" s="1"/>
  <c r="I61" i="17" l="1"/>
  <c r="L61" i="17"/>
  <c r="K61" i="17" s="1"/>
  <c r="H61" i="17"/>
  <c r="L62" i="15"/>
  <c r="H62" i="15" s="1"/>
  <c r="I62" i="15"/>
  <c r="G62" i="14"/>
  <c r="E62" i="14"/>
  <c r="K62" i="14"/>
  <c r="G61" i="17" l="1"/>
  <c r="E61" i="17"/>
  <c r="K62" i="15"/>
  <c r="G62" i="15"/>
  <c r="E62" i="15"/>
  <c r="D62" i="14"/>
  <c r="J63" i="14" s="1"/>
  <c r="I63" i="14" s="1"/>
  <c r="D61" i="17" l="1"/>
  <c r="D62" i="15"/>
  <c r="B62" i="14"/>
  <c r="J62" i="17" l="1"/>
  <c r="B61" i="17"/>
  <c r="B62" i="15"/>
  <c r="J63" i="15"/>
  <c r="L63" i="14"/>
  <c r="L62" i="17" l="1"/>
  <c r="K62" i="17" s="1"/>
  <c r="I62" i="17"/>
  <c r="H62" i="17"/>
  <c r="L63" i="15"/>
  <c r="K63" i="15" s="1"/>
  <c r="I63" i="15"/>
  <c r="H63" i="15"/>
  <c r="K63" i="14"/>
  <c r="H63" i="14"/>
  <c r="G63" i="14" s="1"/>
  <c r="G62" i="17" l="1"/>
  <c r="E62" i="17"/>
  <c r="G63" i="15"/>
  <c r="E63" i="15"/>
  <c r="E63" i="14"/>
  <c r="D63" i="14" s="1"/>
  <c r="J64" i="14" s="1"/>
  <c r="I64" i="14" s="1"/>
  <c r="D62" i="17" l="1"/>
  <c r="D63" i="15"/>
  <c r="B63" i="14"/>
  <c r="B62" i="17" l="1"/>
  <c r="J63" i="17"/>
  <c r="B63" i="15"/>
  <c r="J64" i="15"/>
  <c r="L64" i="14"/>
  <c r="H64" i="14" s="1"/>
  <c r="L63" i="17" l="1"/>
  <c r="K63" i="17" s="1"/>
  <c r="I63" i="17"/>
  <c r="H63" i="17"/>
  <c r="I64" i="15"/>
  <c r="L64" i="15"/>
  <c r="K64" i="15" s="1"/>
  <c r="G64" i="14"/>
  <c r="E64" i="14"/>
  <c r="K64" i="14"/>
  <c r="G63" i="17" l="1"/>
  <c r="E63" i="17"/>
  <c r="H64" i="15"/>
  <c r="D64" i="14"/>
  <c r="J65" i="14" s="1"/>
  <c r="I65" i="14" s="1"/>
  <c r="D63" i="17" l="1"/>
  <c r="G64" i="15"/>
  <c r="E64" i="15"/>
  <c r="B64" i="14"/>
  <c r="J64" i="17" l="1"/>
  <c r="B63" i="17"/>
  <c r="D64" i="15"/>
  <c r="L65" i="14"/>
  <c r="H65" i="14" s="1"/>
  <c r="I64" i="17" l="1"/>
  <c r="L64" i="17"/>
  <c r="K64" i="17" s="1"/>
  <c r="B64" i="15"/>
  <c r="J65" i="15"/>
  <c r="G65" i="14"/>
  <c r="E65" i="14"/>
  <c r="K65" i="14"/>
  <c r="H64" i="17" l="1"/>
  <c r="G64" i="17"/>
  <c r="E64" i="17"/>
  <c r="L65" i="15"/>
  <c r="K65" i="15" s="1"/>
  <c r="I65" i="15"/>
  <c r="D65" i="14"/>
  <c r="J66" i="14" s="1"/>
  <c r="I66" i="14" s="1"/>
  <c r="D64" i="17" l="1"/>
  <c r="H65" i="15"/>
  <c r="G65" i="15"/>
  <c r="E65" i="15"/>
  <c r="B65" i="14"/>
  <c r="B64" i="17" l="1"/>
  <c r="J65" i="17"/>
  <c r="D65" i="15"/>
  <c r="L66" i="14"/>
  <c r="K66" i="14" s="1"/>
  <c r="L65" i="17" l="1"/>
  <c r="K65" i="17" s="1"/>
  <c r="I65" i="17"/>
  <c r="B65" i="15"/>
  <c r="J66" i="15"/>
  <c r="H66" i="14"/>
  <c r="E66" i="14" s="1"/>
  <c r="H65" i="17" l="1"/>
  <c r="G65" i="17" s="1"/>
  <c r="L66" i="15"/>
  <c r="K66" i="15" s="1"/>
  <c r="I66" i="15"/>
  <c r="G66" i="14"/>
  <c r="D66" i="14"/>
  <c r="J67" i="14" s="1"/>
  <c r="I67" i="14" s="1"/>
  <c r="E65" i="17" l="1"/>
  <c r="D65" i="17"/>
  <c r="H66" i="15"/>
  <c r="G66" i="15" s="1"/>
  <c r="B66" i="14"/>
  <c r="B65" i="17" l="1"/>
  <c r="J66" i="17"/>
  <c r="E66" i="15"/>
  <c r="D66" i="15" s="1"/>
  <c r="L67" i="14"/>
  <c r="H67" i="14" s="1"/>
  <c r="I66" i="17" l="1"/>
  <c r="L66" i="17"/>
  <c r="K66" i="17" s="1"/>
  <c r="J67" i="15"/>
  <c r="B66" i="15"/>
  <c r="G67" i="14"/>
  <c r="E67" i="14"/>
  <c r="K67" i="14"/>
  <c r="H66" i="17" l="1"/>
  <c r="I67" i="15"/>
  <c r="L67" i="15"/>
  <c r="K67" i="15" s="1"/>
  <c r="D67" i="14"/>
  <c r="J68" i="14" s="1"/>
  <c r="I68" i="14" s="1"/>
  <c r="G66" i="17" l="1"/>
  <c r="E66" i="17"/>
  <c r="H67" i="15"/>
  <c r="G67" i="15" s="1"/>
  <c r="B67" i="14"/>
  <c r="D66" i="17" l="1"/>
  <c r="E67" i="15"/>
  <c r="D67" i="15" s="1"/>
  <c r="L68" i="14"/>
  <c r="H68" i="14" s="1"/>
  <c r="J67" i="17" l="1"/>
  <c r="B66" i="17"/>
  <c r="B67" i="15"/>
  <c r="J68" i="15"/>
  <c r="G68" i="14"/>
  <c r="E68" i="14"/>
  <c r="K68" i="14"/>
  <c r="L67" i="17" l="1"/>
  <c r="K67" i="17" s="1"/>
  <c r="I67" i="17"/>
  <c r="L68" i="15"/>
  <c r="K68" i="15" s="1"/>
  <c r="I68" i="15"/>
  <c r="D68" i="14"/>
  <c r="J69" i="14" s="1"/>
  <c r="I69" i="14" s="1"/>
  <c r="H67" i="17" l="1"/>
  <c r="G67" i="17"/>
  <c r="E67" i="17"/>
  <c r="H68" i="15"/>
  <c r="G68" i="15" s="1"/>
  <c r="B68" i="14"/>
  <c r="D67" i="17" l="1"/>
  <c r="E68" i="15"/>
  <c r="D68" i="15" s="1"/>
  <c r="L69" i="14"/>
  <c r="H69" i="14" s="1"/>
  <c r="B67" i="17" l="1"/>
  <c r="J68" i="17"/>
  <c r="J69" i="15"/>
  <c r="B68" i="15"/>
  <c r="G69" i="14"/>
  <c r="E69" i="14"/>
  <c r="K69" i="14"/>
  <c r="L68" i="17" l="1"/>
  <c r="K68" i="17" s="1"/>
  <c r="I68" i="17"/>
  <c r="H68" i="17"/>
  <c r="L69" i="15"/>
  <c r="K69" i="15" s="1"/>
  <c r="I69" i="15"/>
  <c r="D69" i="14"/>
  <c r="J70" i="14" s="1"/>
  <c r="I70" i="14" s="1"/>
  <c r="G68" i="17" l="1"/>
  <c r="E68" i="17"/>
  <c r="H69" i="15"/>
  <c r="G69" i="15" s="1"/>
  <c r="B69" i="14"/>
  <c r="D68" i="17" l="1"/>
  <c r="E69" i="15"/>
  <c r="D69" i="15" s="1"/>
  <c r="L70" i="14"/>
  <c r="H70" i="14" s="1"/>
  <c r="J69" i="17" l="1"/>
  <c r="B68" i="17"/>
  <c r="J70" i="15"/>
  <c r="B69" i="15"/>
  <c r="G70" i="14"/>
  <c r="E70" i="14"/>
  <c r="K70" i="14"/>
  <c r="I69" i="17" l="1"/>
  <c r="L69" i="17"/>
  <c r="K69" i="17" s="1"/>
  <c r="L70" i="15"/>
  <c r="K70" i="15" s="1"/>
  <c r="I70" i="15"/>
  <c r="D70" i="14"/>
  <c r="J71" i="14" s="1"/>
  <c r="I71" i="14" s="1"/>
  <c r="H69" i="17" l="1"/>
  <c r="H70" i="15"/>
  <c r="G70" i="15" s="1"/>
  <c r="B70" i="14"/>
  <c r="G69" i="17" l="1"/>
  <c r="E69" i="17"/>
  <c r="E70" i="15"/>
  <c r="D70" i="15" s="1"/>
  <c r="L71" i="14"/>
  <c r="H71" i="14" s="1"/>
  <c r="D69" i="17" l="1"/>
  <c r="B70" i="15"/>
  <c r="J71" i="15"/>
  <c r="K71" i="14"/>
  <c r="G71" i="14"/>
  <c r="E71" i="14"/>
  <c r="J70" i="17" l="1"/>
  <c r="B69" i="17"/>
  <c r="I71" i="15"/>
  <c r="L71" i="15"/>
  <c r="K71" i="15" s="1"/>
  <c r="D71" i="14"/>
  <c r="J72" i="14" s="1"/>
  <c r="I72" i="14" s="1"/>
  <c r="L70" i="17" l="1"/>
  <c r="K70" i="17" s="1"/>
  <c r="I70" i="17"/>
  <c r="H71" i="15"/>
  <c r="B71" i="14"/>
  <c r="H70" i="17" l="1"/>
  <c r="G70" i="17"/>
  <c r="E70" i="17"/>
  <c r="G71" i="15"/>
  <c r="E71" i="15"/>
  <c r="L72" i="14"/>
  <c r="H72" i="14" s="1"/>
  <c r="D70" i="17" l="1"/>
  <c r="D71" i="15"/>
  <c r="K72" i="14"/>
  <c r="G72" i="14"/>
  <c r="E72" i="14"/>
  <c r="B70" i="17" l="1"/>
  <c r="J71" i="17"/>
  <c r="J72" i="15"/>
  <c r="B71" i="15"/>
  <c r="D72" i="14"/>
  <c r="J73" i="14" s="1"/>
  <c r="I73" i="14" s="1"/>
  <c r="L71" i="17" l="1"/>
  <c r="K71" i="17" s="1"/>
  <c r="I71" i="17"/>
  <c r="H71" i="17"/>
  <c r="I72" i="15"/>
  <c r="L72" i="15"/>
  <c r="K72" i="15" s="1"/>
  <c r="B72" i="14"/>
  <c r="G71" i="17" l="1"/>
  <c r="E71" i="17"/>
  <c r="H72" i="15"/>
  <c r="L73" i="14"/>
  <c r="H73" i="14"/>
  <c r="D71" i="17" l="1"/>
  <c r="G72" i="15"/>
  <c r="E72" i="15"/>
  <c r="K73" i="14"/>
  <c r="G73" i="14"/>
  <c r="E73" i="14"/>
  <c r="J72" i="17" l="1"/>
  <c r="B71" i="17"/>
  <c r="D72" i="15"/>
  <c r="D73" i="14"/>
  <c r="J74" i="14" s="1"/>
  <c r="I74" i="14" s="1"/>
  <c r="I72" i="17" l="1"/>
  <c r="L72" i="17"/>
  <c r="K72" i="17" s="1"/>
  <c r="J73" i="15"/>
  <c r="B72" i="15"/>
  <c r="B73" i="14"/>
  <c r="H72" i="17" l="1"/>
  <c r="L73" i="15"/>
  <c r="K73" i="15" s="1"/>
  <c r="I73" i="15"/>
  <c r="L74" i="14"/>
  <c r="G72" i="17" l="1"/>
  <c r="E72" i="17"/>
  <c r="H73" i="15"/>
  <c r="G73" i="15" s="1"/>
  <c r="K74" i="14"/>
  <c r="H74" i="14"/>
  <c r="D72" i="17" l="1"/>
  <c r="E73" i="15"/>
  <c r="D73" i="15" s="1"/>
  <c r="E74" i="14"/>
  <c r="D74" i="14" s="1"/>
  <c r="J75" i="14" s="1"/>
  <c r="I75" i="14" s="1"/>
  <c r="G74" i="14"/>
  <c r="B72" i="17" l="1"/>
  <c r="J73" i="17"/>
  <c r="B73" i="15"/>
  <c r="J74" i="15"/>
  <c r="B74" i="14"/>
  <c r="L73" i="17" l="1"/>
  <c r="K73" i="17" s="1"/>
  <c r="I73" i="17"/>
  <c r="H73" i="17"/>
  <c r="I74" i="15"/>
  <c r="L74" i="15"/>
  <c r="K74" i="15" s="1"/>
  <c r="L75" i="14"/>
  <c r="G73" i="17" l="1"/>
  <c r="E73" i="17"/>
  <c r="H74" i="15"/>
  <c r="K75" i="14"/>
  <c r="H75" i="14"/>
  <c r="D73" i="17" l="1"/>
  <c r="G74" i="15"/>
  <c r="E74" i="15"/>
  <c r="E75" i="14"/>
  <c r="D75" i="14" s="1"/>
  <c r="J76" i="14" s="1"/>
  <c r="I76" i="14" s="1"/>
  <c r="G75" i="14"/>
  <c r="B73" i="17" l="1"/>
  <c r="J74" i="17"/>
  <c r="D74" i="15"/>
  <c r="B75" i="14"/>
  <c r="I74" i="17" l="1"/>
  <c r="L74" i="17"/>
  <c r="K74" i="17" s="1"/>
  <c r="H74" i="17"/>
  <c r="J75" i="15"/>
  <c r="B74" i="15"/>
  <c r="L76" i="14"/>
  <c r="K76" i="14" s="1"/>
  <c r="G74" i="17" l="1"/>
  <c r="E74" i="17"/>
  <c r="I75" i="15"/>
  <c r="L75" i="15"/>
  <c r="K75" i="15" s="1"/>
  <c r="H76" i="14"/>
  <c r="D74" i="17" l="1"/>
  <c r="H75" i="15"/>
  <c r="E76" i="14"/>
  <c r="D76" i="14" s="1"/>
  <c r="J77" i="14" s="1"/>
  <c r="I77" i="14" s="1"/>
  <c r="G76" i="14"/>
  <c r="J75" i="17" l="1"/>
  <c r="B74" i="17"/>
  <c r="G75" i="15"/>
  <c r="E75" i="15"/>
  <c r="B76" i="14"/>
  <c r="L75" i="17" l="1"/>
  <c r="K75" i="17" s="1"/>
  <c r="I75" i="17"/>
  <c r="H75" i="17"/>
  <c r="D75" i="15"/>
  <c r="L77" i="14"/>
  <c r="G75" i="17" l="1"/>
  <c r="E75" i="17"/>
  <c r="J76" i="15"/>
  <c r="B75" i="15"/>
  <c r="K77" i="14"/>
  <c r="H77" i="14"/>
  <c r="D75" i="17" l="1"/>
  <c r="L76" i="15"/>
  <c r="K76" i="15" s="1"/>
  <c r="I76" i="15"/>
  <c r="H76" i="15"/>
  <c r="G77" i="14"/>
  <c r="E77" i="14"/>
  <c r="B75" i="17" l="1"/>
  <c r="J76" i="17"/>
  <c r="G76" i="15"/>
  <c r="E76" i="15"/>
  <c r="D77" i="14"/>
  <c r="J78" i="14" s="1"/>
  <c r="I78" i="14" s="1"/>
  <c r="L76" i="17" l="1"/>
  <c r="K76" i="17" s="1"/>
  <c r="I76" i="17"/>
  <c r="H76" i="17"/>
  <c r="D76" i="15"/>
  <c r="B77" i="14"/>
  <c r="G76" i="17" l="1"/>
  <c r="E76" i="17"/>
  <c r="J77" i="15"/>
  <c r="B76" i="15"/>
  <c r="L78" i="14"/>
  <c r="D76" i="17" l="1"/>
  <c r="L77" i="15"/>
  <c r="K77" i="15" s="1"/>
  <c r="I77" i="15"/>
  <c r="K78" i="14"/>
  <c r="H78" i="14"/>
  <c r="J77" i="17" l="1"/>
  <c r="B76" i="17"/>
  <c r="H77" i="15"/>
  <c r="G77" i="15" s="1"/>
  <c r="E78" i="14"/>
  <c r="D78" i="14" s="1"/>
  <c r="J79" i="14" s="1"/>
  <c r="I79" i="14" s="1"/>
  <c r="G78" i="14"/>
  <c r="I77" i="17" l="1"/>
  <c r="L77" i="17"/>
  <c r="K77" i="17" s="1"/>
  <c r="H77" i="17"/>
  <c r="E77" i="15"/>
  <c r="D77" i="15"/>
  <c r="B78" i="14"/>
  <c r="G77" i="17" l="1"/>
  <c r="E77" i="17"/>
  <c r="J78" i="15"/>
  <c r="B77" i="15"/>
  <c r="L79" i="14"/>
  <c r="D77" i="17" l="1"/>
  <c r="I78" i="15"/>
  <c r="L78" i="15"/>
  <c r="K78" i="15" s="1"/>
  <c r="K79" i="14"/>
  <c r="H79" i="14"/>
  <c r="J78" i="17" l="1"/>
  <c r="B77" i="17"/>
  <c r="H78" i="15"/>
  <c r="E78" i="15" s="1"/>
  <c r="E79" i="14"/>
  <c r="D79" i="14" s="1"/>
  <c r="J80" i="14" s="1"/>
  <c r="I80" i="14" s="1"/>
  <c r="G79" i="14"/>
  <c r="L78" i="17" l="1"/>
  <c r="K78" i="17" s="1"/>
  <c r="I78" i="17"/>
  <c r="H78" i="17"/>
  <c r="G78" i="15"/>
  <c r="D78" i="15"/>
  <c r="B79" i="14"/>
  <c r="G78" i="17" l="1"/>
  <c r="E78" i="17"/>
  <c r="B78" i="15"/>
  <c r="J79" i="15"/>
  <c r="L80" i="14"/>
  <c r="D78" i="17" l="1"/>
  <c r="I79" i="15"/>
  <c r="L79" i="15"/>
  <c r="K79" i="15" s="1"/>
  <c r="K80" i="14"/>
  <c r="H80" i="14"/>
  <c r="J79" i="17" l="1"/>
  <c r="B78" i="17"/>
  <c r="H79" i="15"/>
  <c r="G79" i="15" s="1"/>
  <c r="G80" i="14"/>
  <c r="E80" i="14"/>
  <c r="D80" i="14" s="1"/>
  <c r="J81" i="14" s="1"/>
  <c r="I81" i="14" s="1"/>
  <c r="L79" i="17" l="1"/>
  <c r="K79" i="17" s="1"/>
  <c r="I79" i="17"/>
  <c r="H79" i="17"/>
  <c r="E79" i="15"/>
  <c r="D79" i="15" s="1"/>
  <c r="B80" i="14"/>
  <c r="G79" i="17" l="1"/>
  <c r="E79" i="17"/>
  <c r="J80" i="15"/>
  <c r="B79" i="15"/>
  <c r="L81" i="14"/>
  <c r="K81" i="14" s="1"/>
  <c r="D79" i="17" l="1"/>
  <c r="L80" i="15"/>
  <c r="K80" i="15" s="1"/>
  <c r="I80" i="15"/>
  <c r="H80" i="15"/>
  <c r="H81" i="14"/>
  <c r="B79" i="17" l="1"/>
  <c r="J80" i="17"/>
  <c r="G80" i="15"/>
  <c r="E80" i="15"/>
  <c r="E81" i="14"/>
  <c r="D81" i="14" s="1"/>
  <c r="J82" i="14" s="1"/>
  <c r="I82" i="14" s="1"/>
  <c r="G81" i="14"/>
  <c r="L80" i="17" l="1"/>
  <c r="K80" i="17" s="1"/>
  <c r="I80" i="17"/>
  <c r="D80" i="15"/>
  <c r="B81" i="14"/>
  <c r="H80" i="17" l="1"/>
  <c r="J81" i="15"/>
  <c r="B80" i="15"/>
  <c r="L82" i="14"/>
  <c r="H82" i="14" s="1"/>
  <c r="G80" i="17" l="1"/>
  <c r="E80" i="17"/>
  <c r="I81" i="15"/>
  <c r="L81" i="15"/>
  <c r="K81" i="15" s="1"/>
  <c r="K82" i="14"/>
  <c r="G82" i="14"/>
  <c r="E82" i="14"/>
  <c r="D80" i="17" l="1"/>
  <c r="H81" i="15"/>
  <c r="D82" i="14"/>
  <c r="J83" i="14" s="1"/>
  <c r="I83" i="14" s="1"/>
  <c r="J81" i="17" l="1"/>
  <c r="B80" i="17"/>
  <c r="G81" i="15"/>
  <c r="E81" i="15"/>
  <c r="B82" i="14"/>
  <c r="I81" i="17" l="1"/>
  <c r="L81" i="17"/>
  <c r="K81" i="17" s="1"/>
  <c r="D81" i="15"/>
  <c r="L83" i="14"/>
  <c r="K83" i="14" s="1"/>
  <c r="H81" i="17" l="1"/>
  <c r="J82" i="15"/>
  <c r="B81" i="15"/>
  <c r="H83" i="14"/>
  <c r="G81" i="17" l="1"/>
  <c r="E81" i="17"/>
  <c r="L82" i="15"/>
  <c r="K82" i="15" s="1"/>
  <c r="I82" i="15"/>
  <c r="G83" i="14"/>
  <c r="E83" i="14"/>
  <c r="D83" i="14" s="1"/>
  <c r="J84" i="14" s="1"/>
  <c r="I84" i="14" s="1"/>
  <c r="D81" i="17" l="1"/>
  <c r="H82" i="15"/>
  <c r="G82" i="15" s="1"/>
  <c r="B83" i="14"/>
  <c r="B81" i="17" l="1"/>
  <c r="J82" i="17"/>
  <c r="E82" i="15"/>
  <c r="D82" i="15" s="1"/>
  <c r="L84" i="14"/>
  <c r="L82" i="17" l="1"/>
  <c r="K82" i="17" s="1"/>
  <c r="I82" i="17"/>
  <c r="J83" i="15"/>
  <c r="B82" i="15"/>
  <c r="K84" i="14"/>
  <c r="H84" i="14"/>
  <c r="G84" i="14" s="1"/>
  <c r="H82" i="17" l="1"/>
  <c r="G82" i="17" s="1"/>
  <c r="I83" i="15"/>
  <c r="L83" i="15"/>
  <c r="K83" i="15" s="1"/>
  <c r="E84" i="14"/>
  <c r="D84" i="14" s="1"/>
  <c r="J85" i="14" s="1"/>
  <c r="I85" i="14" s="1"/>
  <c r="E82" i="17" l="1"/>
  <c r="D82" i="17"/>
  <c r="H83" i="15"/>
  <c r="G83" i="15" s="1"/>
  <c r="B84" i="14"/>
  <c r="B82" i="17" l="1"/>
  <c r="J83" i="17"/>
  <c r="E83" i="15"/>
  <c r="D83" i="15" s="1"/>
  <c r="L85" i="14"/>
  <c r="H85" i="14" s="1"/>
  <c r="I83" i="17" l="1"/>
  <c r="L83" i="17"/>
  <c r="K83" i="17" s="1"/>
  <c r="J84" i="15"/>
  <c r="B83" i="15"/>
  <c r="K85" i="14"/>
  <c r="G85" i="14"/>
  <c r="E85" i="14"/>
  <c r="H83" i="17" l="1"/>
  <c r="G83" i="17" s="1"/>
  <c r="I84" i="15"/>
  <c r="L84" i="15"/>
  <c r="K84" i="15" s="1"/>
  <c r="D85" i="14"/>
  <c r="J86" i="14" s="1"/>
  <c r="I86" i="14" s="1"/>
  <c r="E83" i="17" l="1"/>
  <c r="D83" i="17"/>
  <c r="H84" i="15"/>
  <c r="G84" i="15" s="1"/>
  <c r="B85" i="14"/>
  <c r="J84" i="17" l="1"/>
  <c r="B83" i="17"/>
  <c r="E84" i="15"/>
  <c r="D84" i="15" s="1"/>
  <c r="L86" i="14"/>
  <c r="K86" i="14" s="1"/>
  <c r="L84" i="17" l="1"/>
  <c r="K84" i="17" s="1"/>
  <c r="I84" i="17"/>
  <c r="H84" i="17"/>
  <c r="J85" i="15"/>
  <c r="B84" i="15"/>
  <c r="H86" i="14"/>
  <c r="G84" i="17" l="1"/>
  <c r="E84" i="17"/>
  <c r="I85" i="15"/>
  <c r="L85" i="15"/>
  <c r="K85" i="15" s="1"/>
  <c r="G86" i="14"/>
  <c r="E86" i="14"/>
  <c r="D86" i="14" s="1"/>
  <c r="J87" i="14" s="1"/>
  <c r="I87" i="14" s="1"/>
  <c r="D84" i="17" l="1"/>
  <c r="H85" i="15"/>
  <c r="G85" i="15" s="1"/>
  <c r="B86" i="14"/>
  <c r="B84" i="17" l="1"/>
  <c r="J85" i="17"/>
  <c r="E85" i="15"/>
  <c r="D85" i="15" s="1"/>
  <c r="L87" i="14"/>
  <c r="L85" i="17" l="1"/>
  <c r="K85" i="17" s="1"/>
  <c r="I85" i="17"/>
  <c r="B85" i="15"/>
  <c r="J86" i="15"/>
  <c r="K87" i="14"/>
  <c r="H87" i="14"/>
  <c r="H85" i="17" l="1"/>
  <c r="G85" i="17"/>
  <c r="E85" i="17"/>
  <c r="L86" i="15"/>
  <c r="K86" i="15" s="1"/>
  <c r="I86" i="15"/>
  <c r="H86" i="15"/>
  <c r="G87" i="14"/>
  <c r="E87" i="14"/>
  <c r="D85" i="17" l="1"/>
  <c r="G86" i="15"/>
  <c r="E86" i="15"/>
  <c r="D87" i="14"/>
  <c r="J88" i="14" s="1"/>
  <c r="I88" i="14" s="1"/>
  <c r="J86" i="17" l="1"/>
  <c r="B85" i="17"/>
  <c r="D86" i="15"/>
  <c r="B87" i="14"/>
  <c r="I86" i="17" l="1"/>
  <c r="L86" i="17"/>
  <c r="K86" i="17" s="1"/>
  <c r="B86" i="15"/>
  <c r="J87" i="15"/>
  <c r="L88" i="14"/>
  <c r="H86" i="17" l="1"/>
  <c r="I87" i="15"/>
  <c r="L87" i="15"/>
  <c r="K87" i="15" s="1"/>
  <c r="K88" i="14"/>
  <c r="H88" i="14"/>
  <c r="G86" i="17" l="1"/>
  <c r="E86" i="17"/>
  <c r="H87" i="15"/>
  <c r="G88" i="14"/>
  <c r="E88" i="14"/>
  <c r="D88" i="14" s="1"/>
  <c r="J89" i="14" s="1"/>
  <c r="I89" i="14" s="1"/>
  <c r="D86" i="17" l="1"/>
  <c r="G87" i="15"/>
  <c r="E87" i="15"/>
  <c r="B88" i="14"/>
  <c r="J87" i="17" l="1"/>
  <c r="B86" i="17"/>
  <c r="D87" i="15"/>
  <c r="L89" i="14"/>
  <c r="H89" i="14" s="1"/>
  <c r="L87" i="17" l="1"/>
  <c r="K87" i="17" s="1"/>
  <c r="I87" i="17"/>
  <c r="B87" i="15"/>
  <c r="J88" i="15"/>
  <c r="K89" i="14"/>
  <c r="G89" i="14"/>
  <c r="E89" i="14"/>
  <c r="H87" i="17" l="1"/>
  <c r="E87" i="17" s="1"/>
  <c r="L88" i="15"/>
  <c r="K88" i="15" s="1"/>
  <c r="I88" i="15"/>
  <c r="D89" i="14"/>
  <c r="J90" i="14" s="1"/>
  <c r="I90" i="14" s="1"/>
  <c r="G87" i="17" l="1"/>
  <c r="D87" i="17"/>
  <c r="H88" i="15"/>
  <c r="G88" i="15" s="1"/>
  <c r="B89" i="14"/>
  <c r="B87" i="17" l="1"/>
  <c r="J88" i="17"/>
  <c r="E88" i="15"/>
  <c r="D88" i="15" s="1"/>
  <c r="L90" i="14"/>
  <c r="L88" i="17" l="1"/>
  <c r="K88" i="17" s="1"/>
  <c r="I88" i="17"/>
  <c r="B88" i="15"/>
  <c r="J89" i="15"/>
  <c r="K90" i="14"/>
  <c r="H90" i="14"/>
  <c r="H88" i="17" l="1"/>
  <c r="G88" i="17" s="1"/>
  <c r="I89" i="15"/>
  <c r="L89" i="15"/>
  <c r="K89" i="15" s="1"/>
  <c r="G90" i="14"/>
  <c r="E90" i="14"/>
  <c r="D90" i="14" s="1"/>
  <c r="J91" i="14" s="1"/>
  <c r="I91" i="14" s="1"/>
  <c r="E88" i="17" l="1"/>
  <c r="D88" i="17" s="1"/>
  <c r="H89" i="15"/>
  <c r="B90" i="14"/>
  <c r="J89" i="17" l="1"/>
  <c r="B88" i="17"/>
  <c r="G89" i="15"/>
  <c r="E89" i="15"/>
  <c r="L91" i="14"/>
  <c r="I89" i="17" l="1"/>
  <c r="L89" i="17"/>
  <c r="K89" i="17" s="1"/>
  <c r="D89" i="15"/>
  <c r="K91" i="14"/>
  <c r="H91" i="14"/>
  <c r="G91" i="14" s="1"/>
  <c r="H89" i="17" l="1"/>
  <c r="E89" i="17" s="1"/>
  <c r="J90" i="15"/>
  <c r="B89" i="15"/>
  <c r="E91" i="14"/>
  <c r="D91" i="14" s="1"/>
  <c r="J92" i="14" s="1"/>
  <c r="I92" i="14" s="1"/>
  <c r="G89" i="17" l="1"/>
  <c r="D89" i="17"/>
  <c r="L90" i="15"/>
  <c r="K90" i="15" s="1"/>
  <c r="I90" i="15"/>
  <c r="B91" i="14"/>
  <c r="B89" i="17" l="1"/>
  <c r="J90" i="17"/>
  <c r="H90" i="15"/>
  <c r="G90" i="15" s="1"/>
  <c r="L92" i="14"/>
  <c r="H92" i="14" s="1"/>
  <c r="L90" i="17" l="1"/>
  <c r="K90" i="17" s="1"/>
  <c r="I90" i="17"/>
  <c r="E90" i="15"/>
  <c r="D90" i="15" s="1"/>
  <c r="K92" i="14"/>
  <c r="G92" i="14"/>
  <c r="E92" i="14"/>
  <c r="H90" i="17" l="1"/>
  <c r="G90" i="17"/>
  <c r="E90" i="17"/>
  <c r="J91" i="15"/>
  <c r="B90" i="15"/>
  <c r="D92" i="14"/>
  <c r="J93" i="14" s="1"/>
  <c r="I93" i="14" s="1"/>
  <c r="D90" i="17" l="1"/>
  <c r="L91" i="15"/>
  <c r="K91" i="15" s="1"/>
  <c r="I91" i="15"/>
  <c r="B92" i="14"/>
  <c r="B90" i="17" l="1"/>
  <c r="J91" i="17"/>
  <c r="H91" i="15"/>
  <c r="G91" i="15" s="1"/>
  <c r="L93" i="14"/>
  <c r="H93" i="14" s="1"/>
  <c r="I91" i="17" l="1"/>
  <c r="L91" i="17"/>
  <c r="K91" i="17" s="1"/>
  <c r="E91" i="15"/>
  <c r="D91" i="15" s="1"/>
  <c r="K93" i="14"/>
  <c r="G93" i="14"/>
  <c r="E93" i="14"/>
  <c r="H91" i="17" l="1"/>
  <c r="G91" i="17"/>
  <c r="E91" i="17"/>
  <c r="J92" i="15"/>
  <c r="B91" i="15"/>
  <c r="D93" i="14"/>
  <c r="J94" i="14" s="1"/>
  <c r="I94" i="14" s="1"/>
  <c r="D91" i="17" l="1"/>
  <c r="L92" i="15"/>
  <c r="K92" i="15" s="1"/>
  <c r="I92" i="15"/>
  <c r="B93" i="14"/>
  <c r="J92" i="17" l="1"/>
  <c r="B91" i="17"/>
  <c r="H92" i="15"/>
  <c r="G92" i="15" s="1"/>
  <c r="L94" i="14"/>
  <c r="K94" i="14" s="1"/>
  <c r="L92" i="17" l="1"/>
  <c r="K92" i="17" s="1"/>
  <c r="I92" i="17"/>
  <c r="E92" i="15"/>
  <c r="D92" i="15" s="1"/>
  <c r="H94" i="14"/>
  <c r="G94" i="14" s="1"/>
  <c r="H92" i="17" l="1"/>
  <c r="J93" i="15"/>
  <c r="B92" i="15"/>
  <c r="E94" i="14"/>
  <c r="D94" i="14" s="1"/>
  <c r="J95" i="14" s="1"/>
  <c r="I95" i="14" s="1"/>
  <c r="G92" i="17" l="1"/>
  <c r="E92" i="17"/>
  <c r="I93" i="15"/>
  <c r="L93" i="15"/>
  <c r="K93" i="15" s="1"/>
  <c r="B94" i="14"/>
  <c r="D92" i="17" l="1"/>
  <c r="H93" i="15"/>
  <c r="L95" i="14"/>
  <c r="B92" i="17" l="1"/>
  <c r="J93" i="17"/>
  <c r="G93" i="15"/>
  <c r="E93" i="15"/>
  <c r="K95" i="14"/>
  <c r="H95" i="14"/>
  <c r="L93" i="17" l="1"/>
  <c r="K93" i="17" s="1"/>
  <c r="I93" i="17"/>
  <c r="H93" i="17"/>
  <c r="D93" i="15"/>
  <c r="G95" i="14"/>
  <c r="E95" i="14"/>
  <c r="D95" i="14" s="1"/>
  <c r="J96" i="14" s="1"/>
  <c r="I96" i="14" s="1"/>
  <c r="G93" i="17" l="1"/>
  <c r="E93" i="17"/>
  <c r="B93" i="15"/>
  <c r="J94" i="15"/>
  <c r="B95" i="14"/>
  <c r="D93" i="17" l="1"/>
  <c r="L94" i="15"/>
  <c r="K94" i="15" s="1"/>
  <c r="I94" i="15"/>
  <c r="L96" i="14"/>
  <c r="J94" i="17" l="1"/>
  <c r="B93" i="17"/>
  <c r="H94" i="15"/>
  <c r="G94" i="15" s="1"/>
  <c r="K96" i="14"/>
  <c r="H96" i="14"/>
  <c r="I94" i="17" l="1"/>
  <c r="L94" i="17"/>
  <c r="K94" i="17" s="1"/>
  <c r="E94" i="15"/>
  <c r="D94" i="15" s="1"/>
  <c r="G96" i="14"/>
  <c r="E96" i="14"/>
  <c r="H94" i="17" l="1"/>
  <c r="G94" i="17"/>
  <c r="E94" i="17"/>
  <c r="B94" i="15"/>
  <c r="J95" i="15"/>
  <c r="D96" i="14"/>
  <c r="J97" i="14" s="1"/>
  <c r="I97" i="14" s="1"/>
  <c r="D94" i="17" l="1"/>
  <c r="I95" i="15"/>
  <c r="L95" i="15"/>
  <c r="K95" i="15" s="1"/>
  <c r="B96" i="14"/>
  <c r="J95" i="17" l="1"/>
  <c r="B94" i="17"/>
  <c r="H95" i="15"/>
  <c r="L97" i="14"/>
  <c r="K97" i="14" s="1"/>
  <c r="L95" i="17" l="1"/>
  <c r="K95" i="17" s="1"/>
  <c r="I95" i="17"/>
  <c r="G95" i="15"/>
  <c r="E95" i="15"/>
  <c r="H97" i="14"/>
  <c r="H95" i="17" l="1"/>
  <c r="D95" i="15"/>
  <c r="G97" i="14"/>
  <c r="E97" i="14"/>
  <c r="D97" i="14" s="1"/>
  <c r="J98" i="14" s="1"/>
  <c r="I98" i="14" s="1"/>
  <c r="G95" i="17" l="1"/>
  <c r="E95" i="17"/>
  <c r="B95" i="15"/>
  <c r="J96" i="15"/>
  <c r="B97" i="14"/>
  <c r="D95" i="17" l="1"/>
  <c r="L96" i="15"/>
  <c r="K96" i="15" s="1"/>
  <c r="I96" i="15"/>
  <c r="L98" i="14"/>
  <c r="B95" i="17" l="1"/>
  <c r="J96" i="17"/>
  <c r="H96" i="15"/>
  <c r="G96" i="15" s="1"/>
  <c r="K98" i="14"/>
  <c r="H98" i="14"/>
  <c r="L96" i="17" l="1"/>
  <c r="K96" i="17" s="1"/>
  <c r="I96" i="17"/>
  <c r="E96" i="15"/>
  <c r="D96" i="15" s="1"/>
  <c r="G98" i="14"/>
  <c r="E98" i="14"/>
  <c r="D98" i="14" s="1"/>
  <c r="J99" i="14" s="1"/>
  <c r="I99" i="14" s="1"/>
  <c r="H96" i="17" l="1"/>
  <c r="B96" i="15"/>
  <c r="J97" i="15"/>
  <c r="B98" i="14"/>
  <c r="G96" i="17" l="1"/>
  <c r="E96" i="17"/>
  <c r="I97" i="15"/>
  <c r="L97" i="15"/>
  <c r="K97" i="15" s="1"/>
  <c r="L99" i="14"/>
  <c r="D96" i="17" l="1"/>
  <c r="H97" i="15"/>
  <c r="K99" i="14"/>
  <c r="H99" i="14"/>
  <c r="G99" i="14" s="1"/>
  <c r="J97" i="17" l="1"/>
  <c r="B96" i="17"/>
  <c r="G97" i="15"/>
  <c r="E97" i="15"/>
  <c r="E99" i="14"/>
  <c r="D99" i="14" s="1"/>
  <c r="J100" i="14" s="1"/>
  <c r="I100" i="14" s="1"/>
  <c r="I97" i="17" l="1"/>
  <c r="L97" i="17"/>
  <c r="K97" i="17" s="1"/>
  <c r="D97" i="15"/>
  <c r="B99" i="14"/>
  <c r="H97" i="17" l="1"/>
  <c r="G97" i="17" s="1"/>
  <c r="J98" i="15"/>
  <c r="B97" i="15"/>
  <c r="L100" i="14"/>
  <c r="H100" i="14" s="1"/>
  <c r="E97" i="17" l="1"/>
  <c r="D97" i="17" s="1"/>
  <c r="L98" i="15"/>
  <c r="K98" i="15" s="1"/>
  <c r="I98" i="15"/>
  <c r="K100" i="14"/>
  <c r="G100" i="14"/>
  <c r="E100" i="14"/>
  <c r="B97" i="17" l="1"/>
  <c r="J98" i="17"/>
  <c r="H98" i="15"/>
  <c r="G98" i="15" s="1"/>
  <c r="D100" i="14"/>
  <c r="J101" i="14" s="1"/>
  <c r="I101" i="14" s="1"/>
  <c r="L98" i="17" l="1"/>
  <c r="K98" i="17" s="1"/>
  <c r="I98" i="17"/>
  <c r="H98" i="17"/>
  <c r="E98" i="15"/>
  <c r="D98" i="15" s="1"/>
  <c r="B100" i="14"/>
  <c r="G98" i="17" l="1"/>
  <c r="E98" i="17"/>
  <c r="B98" i="15"/>
  <c r="J99" i="15"/>
  <c r="L101" i="14"/>
  <c r="D98" i="17" l="1"/>
  <c r="I99" i="15"/>
  <c r="L99" i="15"/>
  <c r="K99" i="15" s="1"/>
  <c r="K101" i="14"/>
  <c r="H101" i="14"/>
  <c r="B98" i="17" l="1"/>
  <c r="J99" i="17"/>
  <c r="H99" i="15"/>
  <c r="G101" i="14"/>
  <c r="E101" i="14"/>
  <c r="I99" i="17" l="1"/>
  <c r="L99" i="17"/>
  <c r="K99" i="17" s="1"/>
  <c r="G99" i="15"/>
  <c r="E99" i="15"/>
  <c r="D101" i="14"/>
  <c r="J102" i="14" s="1"/>
  <c r="I102" i="14" s="1"/>
  <c r="H99" i="17" l="1"/>
  <c r="G99" i="17"/>
  <c r="E99" i="17"/>
  <c r="D99" i="15"/>
  <c r="B101" i="14"/>
  <c r="D99" i="17" l="1"/>
  <c r="J100" i="15"/>
  <c r="B99" i="15"/>
  <c r="L102" i="14"/>
  <c r="K102" i="14" s="1"/>
  <c r="J100" i="17" l="1"/>
  <c r="B99" i="17"/>
  <c r="L100" i="15"/>
  <c r="K100" i="15" s="1"/>
  <c r="I100" i="15"/>
  <c r="H102" i="14"/>
  <c r="L100" i="17" l="1"/>
  <c r="K100" i="17" s="1"/>
  <c r="I100" i="17"/>
  <c r="H100" i="17"/>
  <c r="H100" i="15"/>
  <c r="G100" i="15" s="1"/>
  <c r="G102" i="14"/>
  <c r="E102" i="14"/>
  <c r="G100" i="17" l="1"/>
  <c r="E100" i="17"/>
  <c r="E100" i="15"/>
  <c r="D100" i="15" s="1"/>
  <c r="D102" i="14"/>
  <c r="J103" i="14" s="1"/>
  <c r="I103" i="14" s="1"/>
  <c r="D100" i="17" l="1"/>
  <c r="B100" i="15"/>
  <c r="J101" i="15"/>
  <c r="B102" i="14"/>
  <c r="B100" i="17" l="1"/>
  <c r="J101" i="17"/>
  <c r="I101" i="15"/>
  <c r="L101" i="15"/>
  <c r="K101" i="15" s="1"/>
  <c r="L103" i="14"/>
  <c r="L101" i="17" l="1"/>
  <c r="K101" i="17" s="1"/>
  <c r="I101" i="17"/>
  <c r="H101" i="17"/>
  <c r="H101" i="15"/>
  <c r="K103" i="14"/>
  <c r="H103" i="14"/>
  <c r="G101" i="17" l="1"/>
  <c r="E101" i="17"/>
  <c r="G101" i="15"/>
  <c r="E101" i="15"/>
  <c r="G103" i="14"/>
  <c r="E103" i="14"/>
  <c r="D101" i="17" l="1"/>
  <c r="D101" i="15"/>
  <c r="D103" i="14"/>
  <c r="J104" i="14" s="1"/>
  <c r="I104" i="14" s="1"/>
  <c r="J102" i="17" l="1"/>
  <c r="B101" i="17"/>
  <c r="B101" i="15"/>
  <c r="J102" i="15"/>
  <c r="B103" i="14"/>
  <c r="I102" i="17" l="1"/>
  <c r="L102" i="17"/>
  <c r="K102" i="17" s="1"/>
  <c r="H102" i="17"/>
  <c r="L102" i="15"/>
  <c r="K102" i="15" s="1"/>
  <c r="I102" i="15"/>
  <c r="L104" i="14"/>
  <c r="G102" i="17" l="1"/>
  <c r="E102" i="17"/>
  <c r="H102" i="15"/>
  <c r="G102" i="15" s="1"/>
  <c r="K104" i="14"/>
  <c r="H104" i="14"/>
  <c r="G104" i="14" s="1"/>
  <c r="D102" i="17" l="1"/>
  <c r="E102" i="15"/>
  <c r="D102" i="15" s="1"/>
  <c r="E104" i="14"/>
  <c r="D104" i="14" s="1"/>
  <c r="J105" i="14" s="1"/>
  <c r="I105" i="14" s="1"/>
  <c r="J103" i="17" l="1"/>
  <c r="B102" i="17"/>
  <c r="B102" i="15"/>
  <c r="J103" i="15"/>
  <c r="B104" i="14"/>
  <c r="L103" i="17" l="1"/>
  <c r="K103" i="17" s="1"/>
  <c r="I103" i="17"/>
  <c r="H103" i="17"/>
  <c r="I103" i="15"/>
  <c r="L103" i="15"/>
  <c r="K103" i="15" s="1"/>
  <c r="L105" i="14"/>
  <c r="H105" i="14" s="1"/>
  <c r="G103" i="17" l="1"/>
  <c r="E103" i="17"/>
  <c r="H103" i="15"/>
  <c r="K105" i="14"/>
  <c r="G105" i="14"/>
  <c r="E105" i="14"/>
  <c r="D103" i="17" l="1"/>
  <c r="G103" i="15"/>
  <c r="E103" i="15"/>
  <c r="D105" i="14"/>
  <c r="B103" i="17" l="1"/>
  <c r="J104" i="17"/>
  <c r="D103" i="15"/>
  <c r="J106" i="14"/>
  <c r="I106" i="14" s="1"/>
  <c r="B105" i="14"/>
  <c r="L104" i="17" l="1"/>
  <c r="K104" i="17" s="1"/>
  <c r="I104" i="17"/>
  <c r="H104" i="17"/>
  <c r="B103" i="15"/>
  <c r="J104" i="15"/>
  <c r="L106" i="14"/>
  <c r="H106" i="14" s="1"/>
  <c r="G104" i="17" l="1"/>
  <c r="E104" i="17"/>
  <c r="L104" i="15"/>
  <c r="K104" i="15" s="1"/>
  <c r="I104" i="15"/>
  <c r="K106" i="14"/>
  <c r="G106" i="14"/>
  <c r="E106" i="14"/>
  <c r="D104" i="17" l="1"/>
  <c r="H104" i="15"/>
  <c r="G104" i="15"/>
  <c r="E104" i="15"/>
  <c r="D106" i="14"/>
  <c r="J105" i="17" l="1"/>
  <c r="B104" i="17"/>
  <c r="D104" i="15"/>
  <c r="B106" i="14"/>
  <c r="J107" i="14"/>
  <c r="I105" i="17" l="1"/>
  <c r="L105" i="17"/>
  <c r="K105" i="17" s="1"/>
  <c r="J105" i="15"/>
  <c r="B104" i="15"/>
  <c r="I107" i="14"/>
  <c r="L107" i="14"/>
  <c r="K107" i="14" s="1"/>
  <c r="H105" i="17" l="1"/>
  <c r="I105" i="15"/>
  <c r="L105" i="15"/>
  <c r="K105" i="15" s="1"/>
  <c r="H107" i="14"/>
  <c r="G107" i="14"/>
  <c r="E107" i="14"/>
  <c r="G105" i="17" l="1"/>
  <c r="E105" i="17"/>
  <c r="H105" i="15"/>
  <c r="G105" i="15" s="1"/>
  <c r="D107" i="14"/>
  <c r="D105" i="17" l="1"/>
  <c r="E105" i="15"/>
  <c r="D105" i="15" s="1"/>
  <c r="J108" i="14"/>
  <c r="B107" i="14"/>
  <c r="B105" i="17" l="1"/>
  <c r="J106" i="17"/>
  <c r="J106" i="15"/>
  <c r="B105" i="15"/>
  <c r="L108" i="14"/>
  <c r="I108" i="14"/>
  <c r="L106" i="17" l="1"/>
  <c r="K106" i="17" s="1"/>
  <c r="I106" i="17"/>
  <c r="L106" i="15"/>
  <c r="K106" i="15" s="1"/>
  <c r="I106" i="15"/>
  <c r="K108" i="14"/>
  <c r="H108" i="14"/>
  <c r="G108" i="14" s="1"/>
  <c r="H106" i="17" l="1"/>
  <c r="H106" i="15"/>
  <c r="G106" i="15" s="1"/>
  <c r="E108" i="14"/>
  <c r="D108" i="14" s="1"/>
  <c r="G106" i="17" l="1"/>
  <c r="E106" i="17"/>
  <c r="E106" i="15"/>
  <c r="D106" i="15" s="1"/>
  <c r="J109" i="14"/>
  <c r="B108" i="14"/>
  <c r="D106" i="17" l="1"/>
  <c r="J107" i="15"/>
  <c r="B106" i="15"/>
  <c r="L109" i="14"/>
  <c r="I109" i="14"/>
  <c r="B106" i="17" l="1"/>
  <c r="J107" i="17"/>
  <c r="I107" i="15"/>
  <c r="L107" i="15"/>
  <c r="K107" i="15" s="1"/>
  <c r="K109" i="14"/>
  <c r="H109" i="14"/>
  <c r="G109" i="14" s="1"/>
  <c r="I107" i="17" l="1"/>
  <c r="L107" i="17"/>
  <c r="K107" i="17" s="1"/>
  <c r="H107" i="15"/>
  <c r="E109" i="14"/>
  <c r="D109" i="14" s="1"/>
  <c r="H107" i="17" l="1"/>
  <c r="G107" i="15"/>
  <c r="E107" i="15"/>
  <c r="J110" i="14"/>
  <c r="B109" i="14"/>
  <c r="G107" i="17" l="1"/>
  <c r="E107" i="17"/>
  <c r="D107" i="15"/>
  <c r="I110" i="14"/>
  <c r="L110" i="14"/>
  <c r="K110" i="14" s="1"/>
  <c r="D107" i="17" l="1"/>
  <c r="J108" i="15"/>
  <c r="B107" i="15"/>
  <c r="H110" i="14"/>
  <c r="J108" i="17" l="1"/>
  <c r="B107" i="17"/>
  <c r="L108" i="15"/>
  <c r="K108" i="15" s="1"/>
  <c r="I108" i="15"/>
  <c r="H108" i="15"/>
  <c r="G110" i="14"/>
  <c r="E110" i="14"/>
  <c r="L108" i="17" l="1"/>
  <c r="K108" i="17" s="1"/>
  <c r="I108" i="17"/>
  <c r="G108" i="15"/>
  <c r="E108" i="15"/>
  <c r="D110" i="14"/>
  <c r="H108" i="17" l="1"/>
  <c r="D108" i="15"/>
  <c r="B110" i="14"/>
  <c r="J111" i="14"/>
  <c r="G108" i="17" l="1"/>
  <c r="E108" i="17"/>
  <c r="B108" i="15"/>
  <c r="J109" i="15"/>
  <c r="I111" i="14"/>
  <c r="L111" i="14"/>
  <c r="K111" i="14" s="1"/>
  <c r="D108" i="17" l="1"/>
  <c r="L109" i="15"/>
  <c r="K109" i="15" s="1"/>
  <c r="I109" i="15"/>
  <c r="H111" i="14"/>
  <c r="G111" i="14" s="1"/>
  <c r="B108" i="17" l="1"/>
  <c r="J109" i="17"/>
  <c r="H109" i="15"/>
  <c r="G109" i="15" s="1"/>
  <c r="E111" i="14"/>
  <c r="D111" i="14"/>
  <c r="L109" i="17" l="1"/>
  <c r="K109" i="17" s="1"/>
  <c r="I109" i="17"/>
  <c r="E109" i="15"/>
  <c r="D109" i="15" s="1"/>
  <c r="J112" i="14"/>
  <c r="B111" i="14"/>
  <c r="H109" i="17" l="1"/>
  <c r="G109" i="17" s="1"/>
  <c r="J110" i="15"/>
  <c r="B109" i="15"/>
  <c r="I112" i="14"/>
  <c r="L112" i="14"/>
  <c r="K112" i="14" s="1"/>
  <c r="E109" i="17" l="1"/>
  <c r="D109" i="17" s="1"/>
  <c r="I110" i="15"/>
  <c r="L110" i="15"/>
  <c r="K110" i="15" s="1"/>
  <c r="H112" i="14"/>
  <c r="G112" i="14" s="1"/>
  <c r="J110" i="17" l="1"/>
  <c r="B109" i="17"/>
  <c r="H110" i="15"/>
  <c r="G110" i="15" s="1"/>
  <c r="E112" i="14"/>
  <c r="D112" i="14" s="1"/>
  <c r="I110" i="17" l="1"/>
  <c r="L110" i="17"/>
  <c r="K110" i="17" s="1"/>
  <c r="H110" i="17"/>
  <c r="E110" i="15"/>
  <c r="D110" i="15" s="1"/>
  <c r="B112" i="14"/>
  <c r="J113" i="14"/>
  <c r="G110" i="17" l="1"/>
  <c r="E110" i="17"/>
  <c r="J111" i="15"/>
  <c r="B110" i="15"/>
  <c r="I113" i="14"/>
  <c r="L113" i="14"/>
  <c r="K113" i="14" s="1"/>
  <c r="D110" i="17" l="1"/>
  <c r="L111" i="15"/>
  <c r="K111" i="15" s="1"/>
  <c r="I111" i="15"/>
  <c r="H111" i="15"/>
  <c r="H113" i="14"/>
  <c r="G113" i="14" s="1"/>
  <c r="E113" i="14"/>
  <c r="J111" i="17" l="1"/>
  <c r="B110" i="17"/>
  <c r="G111" i="15"/>
  <c r="E111" i="15"/>
  <c r="D113" i="14"/>
  <c r="L111" i="17" l="1"/>
  <c r="K111" i="17" s="1"/>
  <c r="I111" i="17"/>
  <c r="H111" i="17"/>
  <c r="D111" i="15"/>
  <c r="B113" i="14"/>
  <c r="J114" i="14"/>
  <c r="G111" i="17" l="1"/>
  <c r="E111" i="17"/>
  <c r="B111" i="15"/>
  <c r="J112" i="15"/>
  <c r="L114" i="14"/>
  <c r="I114" i="14"/>
  <c r="D111" i="17" l="1"/>
  <c r="L112" i="15"/>
  <c r="K112" i="15" s="1"/>
  <c r="I112" i="15"/>
  <c r="K114" i="14"/>
  <c r="H114" i="14"/>
  <c r="G114" i="14" s="1"/>
  <c r="B111" i="17" l="1"/>
  <c r="J112" i="17"/>
  <c r="H112" i="15"/>
  <c r="G112" i="15" s="1"/>
  <c r="E114" i="14"/>
  <c r="D114" i="14"/>
  <c r="L112" i="17" l="1"/>
  <c r="K112" i="17" s="1"/>
  <c r="I112" i="17"/>
  <c r="E112" i="15"/>
  <c r="D112" i="15" s="1"/>
  <c r="B114" i="14"/>
  <c r="J115" i="14"/>
  <c r="H112" i="17" l="1"/>
  <c r="J113" i="15"/>
  <c r="B112" i="15"/>
  <c r="I115" i="14"/>
  <c r="L115" i="14"/>
  <c r="K115" i="14" s="1"/>
  <c r="G112" i="17" l="1"/>
  <c r="E112" i="17"/>
  <c r="I113" i="15"/>
  <c r="L113" i="15"/>
  <c r="K113" i="15" s="1"/>
  <c r="H115" i="14"/>
  <c r="G115" i="14" s="1"/>
  <c r="E115" i="14"/>
  <c r="D112" i="17" l="1"/>
  <c r="H113" i="15"/>
  <c r="D115" i="14"/>
  <c r="J113" i="17" l="1"/>
  <c r="B112" i="17"/>
  <c r="G113" i="15"/>
  <c r="E113" i="15"/>
  <c r="J116" i="14"/>
  <c r="B115" i="14"/>
  <c r="I113" i="17" l="1"/>
  <c r="L113" i="17"/>
  <c r="K113" i="17" s="1"/>
  <c r="H113" i="17"/>
  <c r="D113" i="15"/>
  <c r="I116" i="14"/>
  <c r="L116" i="14"/>
  <c r="K116" i="14" s="1"/>
  <c r="G113" i="17" l="1"/>
  <c r="E113" i="17"/>
  <c r="B113" i="15"/>
  <c r="J114" i="15"/>
  <c r="H116" i="14"/>
  <c r="G116" i="14"/>
  <c r="E116" i="14"/>
  <c r="D113" i="17" l="1"/>
  <c r="L114" i="15"/>
  <c r="K114" i="15" s="1"/>
  <c r="I114" i="15"/>
  <c r="H114" i="15"/>
  <c r="D116" i="14"/>
  <c r="B113" i="17" l="1"/>
  <c r="J114" i="17"/>
  <c r="G114" i="15"/>
  <c r="E114" i="15"/>
  <c r="J117" i="14"/>
  <c r="B116" i="14"/>
  <c r="L114" i="17" l="1"/>
  <c r="K114" i="17" s="1"/>
  <c r="I114" i="17"/>
  <c r="H114" i="17"/>
  <c r="D114" i="15"/>
  <c r="L117" i="14"/>
  <c r="I117" i="14"/>
  <c r="H117" i="14"/>
  <c r="G114" i="17" l="1"/>
  <c r="E114" i="17"/>
  <c r="B114" i="15"/>
  <c r="J115" i="15"/>
  <c r="K117" i="14"/>
  <c r="G117" i="14"/>
  <c r="E117" i="14"/>
  <c r="D114" i="17" l="1"/>
  <c r="I115" i="15"/>
  <c r="L115" i="15"/>
  <c r="K115" i="15" s="1"/>
  <c r="D117" i="14"/>
  <c r="B114" i="17" l="1"/>
  <c r="J115" i="17"/>
  <c r="H115" i="15"/>
  <c r="J118" i="14"/>
  <c r="B117" i="14"/>
  <c r="I115" i="17" l="1"/>
  <c r="L115" i="17"/>
  <c r="K115" i="17" s="1"/>
  <c r="G115" i="15"/>
  <c r="E115" i="15"/>
  <c r="I118" i="14"/>
  <c r="L118" i="14"/>
  <c r="K118" i="14" s="1"/>
  <c r="H115" i="17" l="1"/>
  <c r="G115" i="17" s="1"/>
  <c r="D115" i="15"/>
  <c r="H118" i="14"/>
  <c r="G118" i="14" s="1"/>
  <c r="E115" i="17" l="1"/>
  <c r="D115" i="17" s="1"/>
  <c r="J116" i="15"/>
  <c r="B115" i="15"/>
  <c r="E118" i="14"/>
  <c r="D118" i="14" s="1"/>
  <c r="J116" i="17" l="1"/>
  <c r="B115" i="17"/>
  <c r="L116" i="15"/>
  <c r="K116" i="15" s="1"/>
  <c r="I116" i="15"/>
  <c r="H116" i="15"/>
  <c r="B118" i="14"/>
  <c r="J119" i="14"/>
  <c r="L116" i="17" l="1"/>
  <c r="K116" i="17" s="1"/>
  <c r="I116" i="17"/>
  <c r="G116" i="15"/>
  <c r="E116" i="15"/>
  <c r="L119" i="14"/>
  <c r="I119" i="14"/>
  <c r="H119" i="14"/>
  <c r="H116" i="17" l="1"/>
  <c r="G116" i="17" s="1"/>
  <c r="D116" i="15"/>
  <c r="K119" i="14"/>
  <c r="G119" i="14"/>
  <c r="E119" i="14"/>
  <c r="E116" i="17" l="1"/>
  <c r="D116" i="17" s="1"/>
  <c r="B116" i="15"/>
  <c r="J117" i="15"/>
  <c r="D119" i="14"/>
  <c r="B116" i="17" l="1"/>
  <c r="J117" i="17"/>
  <c r="L117" i="15"/>
  <c r="K117" i="15" s="1"/>
  <c r="I117" i="15"/>
  <c r="J120" i="14"/>
  <c r="B119" i="14"/>
  <c r="L117" i="17" l="1"/>
  <c r="K117" i="17" s="1"/>
  <c r="I117" i="17"/>
  <c r="H117" i="15"/>
  <c r="G117" i="15"/>
  <c r="E117" i="15"/>
  <c r="L120" i="14"/>
  <c r="I120" i="14"/>
  <c r="H117" i="17" l="1"/>
  <c r="G117" i="17" s="1"/>
  <c r="D117" i="15"/>
  <c r="K120" i="14"/>
  <c r="H120" i="14"/>
  <c r="G120" i="14" s="1"/>
  <c r="E117" i="17" l="1"/>
  <c r="D117" i="17" s="1"/>
  <c r="J118" i="15"/>
  <c r="B117" i="15"/>
  <c r="E120" i="14"/>
  <c r="D120" i="14"/>
  <c r="J118" i="17" l="1"/>
  <c r="B117" i="17"/>
  <c r="I118" i="15"/>
  <c r="L118" i="15"/>
  <c r="K118" i="15" s="1"/>
  <c r="B120" i="14"/>
  <c r="J121" i="14"/>
  <c r="I118" i="17" l="1"/>
  <c r="L118" i="17"/>
  <c r="K118" i="17" s="1"/>
  <c r="H118" i="15"/>
  <c r="G118" i="15"/>
  <c r="E118" i="15"/>
  <c r="I121" i="14"/>
  <c r="L121" i="14"/>
  <c r="H118" i="17" l="1"/>
  <c r="D118" i="15"/>
  <c r="K121" i="14"/>
  <c r="H121" i="14"/>
  <c r="G118" i="17" l="1"/>
  <c r="E118" i="17"/>
  <c r="J119" i="15"/>
  <c r="B118" i="15"/>
  <c r="G121" i="14"/>
  <c r="E121" i="14"/>
  <c r="D118" i="17" l="1"/>
  <c r="L119" i="15"/>
  <c r="K119" i="15" s="1"/>
  <c r="I119" i="15"/>
  <c r="H119" i="15"/>
  <c r="D121" i="14"/>
  <c r="J119" i="17" l="1"/>
  <c r="B118" i="17"/>
  <c r="G119" i="15"/>
  <c r="E119" i="15"/>
  <c r="B121" i="14"/>
  <c r="J122" i="14"/>
  <c r="L119" i="17" l="1"/>
  <c r="K119" i="17" s="1"/>
  <c r="I119" i="17"/>
  <c r="D119" i="15"/>
  <c r="L122" i="14"/>
  <c r="I122" i="14"/>
  <c r="H119" i="17" l="1"/>
  <c r="G119" i="17" s="1"/>
  <c r="B119" i="15"/>
  <c r="J120" i="15"/>
  <c r="K122" i="14"/>
  <c r="H122" i="14"/>
  <c r="E119" i="17" l="1"/>
  <c r="D119" i="17" s="1"/>
  <c r="L120" i="15"/>
  <c r="K120" i="15" s="1"/>
  <c r="I120" i="15"/>
  <c r="H120" i="15"/>
  <c r="G122" i="14"/>
  <c r="E122" i="14"/>
  <c r="B119" i="17" l="1"/>
  <c r="J120" i="17"/>
  <c r="G120" i="15"/>
  <c r="E120" i="15"/>
  <c r="D122" i="14"/>
  <c r="L120" i="17" l="1"/>
  <c r="K120" i="17" s="1"/>
  <c r="I120" i="17"/>
  <c r="H120" i="17"/>
  <c r="D120" i="15"/>
  <c r="B122" i="14"/>
  <c r="J123" i="14"/>
  <c r="G120" i="17" l="1"/>
  <c r="E120" i="17"/>
  <c r="J121" i="15"/>
  <c r="B120" i="15"/>
  <c r="I123" i="14"/>
  <c r="L123" i="14"/>
  <c r="K123" i="14" s="1"/>
  <c r="D120" i="17" l="1"/>
  <c r="I121" i="15"/>
  <c r="L121" i="15"/>
  <c r="K121" i="15" s="1"/>
  <c r="H123" i="14"/>
  <c r="J121" i="17" l="1"/>
  <c r="B120" i="17"/>
  <c r="H121" i="15"/>
  <c r="G121" i="15"/>
  <c r="E121" i="15"/>
  <c r="G123" i="14"/>
  <c r="E123" i="14"/>
  <c r="I121" i="17" l="1"/>
  <c r="L121" i="17"/>
  <c r="K121" i="17" s="1"/>
  <c r="D121" i="15"/>
  <c r="D123" i="14"/>
  <c r="H121" i="17" l="1"/>
  <c r="G121" i="17"/>
  <c r="E121" i="17"/>
  <c r="B121" i="15"/>
  <c r="J122" i="15"/>
  <c r="J124" i="14"/>
  <c r="B123" i="14"/>
  <c r="D121" i="17" l="1"/>
  <c r="L122" i="15"/>
  <c r="K122" i="15" s="1"/>
  <c r="I122" i="15"/>
  <c r="H122" i="15"/>
  <c r="L124" i="14"/>
  <c r="I124" i="14"/>
  <c r="B121" i="17" l="1"/>
  <c r="J122" i="17"/>
  <c r="G122" i="15"/>
  <c r="E122" i="15"/>
  <c r="K124" i="14"/>
  <c r="H124" i="14"/>
  <c r="G124" i="14" s="1"/>
  <c r="L122" i="17" l="1"/>
  <c r="K122" i="17" s="1"/>
  <c r="I122" i="17"/>
  <c r="D122" i="15"/>
  <c r="E124" i="14"/>
  <c r="D124" i="14" s="1"/>
  <c r="H122" i="17" l="1"/>
  <c r="B122" i="15"/>
  <c r="J123" i="15"/>
  <c r="J125" i="14"/>
  <c r="B124" i="14"/>
  <c r="G122" i="17" l="1"/>
  <c r="E122" i="17"/>
  <c r="I123" i="15"/>
  <c r="L123" i="15"/>
  <c r="K123" i="15" s="1"/>
  <c r="L125" i="14"/>
  <c r="I125" i="14"/>
  <c r="D122" i="17" l="1"/>
  <c r="H123" i="15"/>
  <c r="K125" i="14"/>
  <c r="H125" i="14"/>
  <c r="G125" i="14" s="1"/>
  <c r="B122" i="17" l="1"/>
  <c r="J123" i="17"/>
  <c r="G123" i="15"/>
  <c r="E123" i="15"/>
  <c r="E125" i="14"/>
  <c r="D125" i="14" s="1"/>
  <c r="I123" i="17" l="1"/>
  <c r="L123" i="17"/>
  <c r="K123" i="17" s="1"/>
  <c r="D123" i="15"/>
  <c r="J126" i="14"/>
  <c r="B125" i="14"/>
  <c r="H123" i="17" l="1"/>
  <c r="J124" i="15"/>
  <c r="B123" i="15"/>
  <c r="I126" i="14"/>
  <c r="L126" i="14"/>
  <c r="K126" i="14" s="1"/>
  <c r="G123" i="17" l="1"/>
  <c r="E123" i="17"/>
  <c r="L124" i="15"/>
  <c r="K124" i="15" s="1"/>
  <c r="I124" i="15"/>
  <c r="H124" i="15"/>
  <c r="H126" i="14"/>
  <c r="G126" i="14" s="1"/>
  <c r="D123" i="17" l="1"/>
  <c r="G124" i="15"/>
  <c r="E124" i="15"/>
  <c r="E126" i="14"/>
  <c r="D126" i="14"/>
  <c r="J124" i="17" l="1"/>
  <c r="B123" i="17"/>
  <c r="D124" i="15"/>
  <c r="B126" i="14"/>
  <c r="J127" i="14"/>
  <c r="L124" i="17" l="1"/>
  <c r="K124" i="17" s="1"/>
  <c r="I124" i="17"/>
  <c r="B124" i="15"/>
  <c r="J125" i="15"/>
  <c r="L127" i="14"/>
  <c r="K127" i="14" s="1"/>
  <c r="I127" i="14"/>
  <c r="H124" i="17" l="1"/>
  <c r="L125" i="15"/>
  <c r="K125" i="15" s="1"/>
  <c r="I125" i="15"/>
  <c r="H127" i="14"/>
  <c r="G127" i="14" s="1"/>
  <c r="G124" i="17" l="1"/>
  <c r="E124" i="17"/>
  <c r="H125" i="15"/>
  <c r="G125" i="15"/>
  <c r="E125" i="15"/>
  <c r="E127" i="14"/>
  <c r="D127" i="14" s="1"/>
  <c r="D124" i="17" l="1"/>
  <c r="D125" i="15"/>
  <c r="J128" i="14"/>
  <c r="B127" i="14"/>
  <c r="B124" i="17" l="1"/>
  <c r="J125" i="17"/>
  <c r="J126" i="15"/>
  <c r="B125" i="15"/>
  <c r="L128" i="14"/>
  <c r="I128" i="14"/>
  <c r="L125" i="17" l="1"/>
  <c r="K125" i="17" s="1"/>
  <c r="I125" i="17"/>
  <c r="I126" i="15"/>
  <c r="L126" i="15"/>
  <c r="K126" i="15" s="1"/>
  <c r="K128" i="14"/>
  <c r="H128" i="14"/>
  <c r="E128" i="14" s="1"/>
  <c r="H125" i="17" l="1"/>
  <c r="H126" i="15"/>
  <c r="G128" i="14"/>
  <c r="D128" i="14"/>
  <c r="G125" i="17" l="1"/>
  <c r="E125" i="17"/>
  <c r="G126" i="15"/>
  <c r="E126" i="15"/>
  <c r="B128" i="14"/>
  <c r="J129" i="14"/>
  <c r="D125" i="17" l="1"/>
  <c r="D126" i="15"/>
  <c r="I129" i="14"/>
  <c r="L129" i="14"/>
  <c r="K129" i="14" s="1"/>
  <c r="J126" i="17" l="1"/>
  <c r="B125" i="17"/>
  <c r="J127" i="15"/>
  <c r="B126" i="15"/>
  <c r="H129" i="14"/>
  <c r="G129" i="14" s="1"/>
  <c r="I126" i="17" l="1"/>
  <c r="L126" i="17"/>
  <c r="K126" i="17" s="1"/>
  <c r="L127" i="15"/>
  <c r="K127" i="15" s="1"/>
  <c r="I127" i="15"/>
  <c r="H127" i="15"/>
  <c r="E129" i="14"/>
  <c r="D129" i="14" s="1"/>
  <c r="H126" i="17" l="1"/>
  <c r="G127" i="15"/>
  <c r="E127" i="15"/>
  <c r="B129" i="14"/>
  <c r="J130" i="14"/>
  <c r="G126" i="17" l="1"/>
  <c r="E126" i="17"/>
  <c r="D127" i="15"/>
  <c r="L130" i="14"/>
  <c r="I130" i="14"/>
  <c r="D126" i="17" l="1"/>
  <c r="B127" i="15"/>
  <c r="J128" i="15"/>
  <c r="K130" i="14"/>
  <c r="R14" i="14"/>
  <c r="R16" i="14" s="1"/>
  <c r="H130" i="14"/>
  <c r="J127" i="17" l="1"/>
  <c r="B126" i="17"/>
  <c r="L128" i="15"/>
  <c r="K128" i="15" s="1"/>
  <c r="I128" i="15"/>
  <c r="H128" i="15"/>
  <c r="G130" i="14"/>
  <c r="E130" i="14"/>
  <c r="D130" i="14" s="1"/>
  <c r="B130" i="14" s="1"/>
  <c r="R9" i="14" s="1"/>
  <c r="L127" i="17" l="1"/>
  <c r="K127" i="17" s="1"/>
  <c r="I127" i="17"/>
  <c r="G128" i="15"/>
  <c r="E128" i="15"/>
  <c r="R10" i="14"/>
  <c r="A117" i="14"/>
  <c r="A124" i="14"/>
  <c r="A112" i="14"/>
  <c r="A110" i="14"/>
  <c r="A109" i="14"/>
  <c r="A126" i="14"/>
  <c r="A125" i="14"/>
  <c r="A113" i="14"/>
  <c r="A120" i="14"/>
  <c r="A118" i="14"/>
  <c r="A129" i="14"/>
  <c r="A121" i="14"/>
  <c r="A111" i="14"/>
  <c r="A122" i="14"/>
  <c r="A119" i="14"/>
  <c r="A130" i="14"/>
  <c r="A116" i="14"/>
  <c r="A128" i="14"/>
  <c r="A114" i="14"/>
  <c r="A123" i="14"/>
  <c r="A107" i="14"/>
  <c r="A127" i="14"/>
  <c r="A115" i="14"/>
  <c r="A108" i="14"/>
  <c r="A53" i="14"/>
  <c r="F53" i="14" s="1"/>
  <c r="M53" i="14" s="1"/>
  <c r="A87" i="14"/>
  <c r="F87" i="14" s="1"/>
  <c r="M87" i="14" s="1"/>
  <c r="A64" i="14"/>
  <c r="F64" i="14" s="1"/>
  <c r="M64" i="14" s="1"/>
  <c r="A99" i="14"/>
  <c r="F99" i="14" s="1"/>
  <c r="M99" i="14" s="1"/>
  <c r="A65" i="14"/>
  <c r="F65" i="14" s="1"/>
  <c r="M65" i="14" s="1"/>
  <c r="A60" i="14"/>
  <c r="F60" i="14" s="1"/>
  <c r="M60" i="14" s="1"/>
  <c r="A39" i="14"/>
  <c r="F39" i="14" s="1"/>
  <c r="M39" i="14" s="1"/>
  <c r="A17" i="14"/>
  <c r="F17" i="14" s="1"/>
  <c r="M17" i="14" s="1"/>
  <c r="A49" i="14"/>
  <c r="F49" i="14" s="1"/>
  <c r="M49" i="14" s="1"/>
  <c r="A73" i="14"/>
  <c r="F73" i="14" s="1"/>
  <c r="M73" i="14" s="1"/>
  <c r="A92" i="14"/>
  <c r="F92" i="14" s="1"/>
  <c r="M92" i="14" s="1"/>
  <c r="A51" i="14"/>
  <c r="F51" i="14" s="1"/>
  <c r="M51" i="14" s="1"/>
  <c r="A63" i="14"/>
  <c r="F63" i="14" s="1"/>
  <c r="M63" i="14" s="1"/>
  <c r="A106" i="14"/>
  <c r="F106" i="14" s="1"/>
  <c r="M106" i="14" s="1"/>
  <c r="A48" i="14"/>
  <c r="F48" i="14" s="1"/>
  <c r="M48" i="14" s="1"/>
  <c r="A30" i="14"/>
  <c r="F30" i="14" s="1"/>
  <c r="M30" i="14" s="1"/>
  <c r="A13" i="14"/>
  <c r="F13" i="14" s="1"/>
  <c r="M13" i="14" s="1"/>
  <c r="A23" i="14"/>
  <c r="F23" i="14" s="1"/>
  <c r="M23" i="14" s="1"/>
  <c r="A96" i="14"/>
  <c r="F96" i="14" s="1"/>
  <c r="M96" i="14" s="1"/>
  <c r="A36" i="14"/>
  <c r="F36" i="14" s="1"/>
  <c r="M36" i="14" s="1"/>
  <c r="A45" i="14"/>
  <c r="F45" i="14" s="1"/>
  <c r="M45" i="14" s="1"/>
  <c r="A102" i="14"/>
  <c r="F102" i="14" s="1"/>
  <c r="M102" i="14" s="1"/>
  <c r="A62" i="14"/>
  <c r="F62" i="14" s="1"/>
  <c r="M62" i="14" s="1"/>
  <c r="A84" i="14"/>
  <c r="F84" i="14" s="1"/>
  <c r="M84" i="14" s="1"/>
  <c r="A21" i="14"/>
  <c r="F21" i="14" s="1"/>
  <c r="M21" i="14" s="1"/>
  <c r="A28" i="14"/>
  <c r="F28" i="14" s="1"/>
  <c r="M28" i="14" s="1"/>
  <c r="A93" i="14"/>
  <c r="F93" i="14" s="1"/>
  <c r="M93" i="14" s="1"/>
  <c r="A75" i="14"/>
  <c r="F75" i="14" s="1"/>
  <c r="M75" i="14" s="1"/>
  <c r="A43" i="14"/>
  <c r="F43" i="14" s="1"/>
  <c r="M43" i="14" s="1"/>
  <c r="A54" i="14"/>
  <c r="F54" i="14" s="1"/>
  <c r="M54" i="14" s="1"/>
  <c r="A47" i="14"/>
  <c r="F47" i="14" s="1"/>
  <c r="M47" i="14" s="1"/>
  <c r="A40" i="14"/>
  <c r="F40" i="14" s="1"/>
  <c r="M40" i="14" s="1"/>
  <c r="A50" i="14"/>
  <c r="F50" i="14" s="1"/>
  <c r="M50" i="14" s="1"/>
  <c r="A10" i="14"/>
  <c r="A18" i="14"/>
  <c r="F18" i="14" s="1"/>
  <c r="M18" i="14" s="1"/>
  <c r="A89" i="14"/>
  <c r="F89" i="14" s="1"/>
  <c r="M89" i="14" s="1"/>
  <c r="A32" i="14"/>
  <c r="F32" i="14" s="1"/>
  <c r="M32" i="14" s="1"/>
  <c r="A74" i="14"/>
  <c r="F74" i="14" s="1"/>
  <c r="M74" i="14" s="1"/>
  <c r="A15" i="14"/>
  <c r="F15" i="14" s="1"/>
  <c r="M15" i="14" s="1"/>
  <c r="A20" i="14"/>
  <c r="F20" i="14" s="1"/>
  <c r="M20" i="14" s="1"/>
  <c r="A29" i="14"/>
  <c r="F29" i="14" s="1"/>
  <c r="M29" i="14" s="1"/>
  <c r="A78" i="14"/>
  <c r="F78" i="14" s="1"/>
  <c r="M78" i="14" s="1"/>
  <c r="A104" i="14"/>
  <c r="F104" i="14" s="1"/>
  <c r="M104" i="14" s="1"/>
  <c r="A14" i="14"/>
  <c r="F14" i="14" s="1"/>
  <c r="M14" i="14" s="1"/>
  <c r="A88" i="14"/>
  <c r="F88" i="14" s="1"/>
  <c r="M88" i="14" s="1"/>
  <c r="A58" i="14"/>
  <c r="F58" i="14" s="1"/>
  <c r="M58" i="14" s="1"/>
  <c r="A38" i="14"/>
  <c r="F38" i="14" s="1"/>
  <c r="M38" i="14" s="1"/>
  <c r="A27" i="14"/>
  <c r="F27" i="14" s="1"/>
  <c r="M27" i="14" s="1"/>
  <c r="A26" i="14"/>
  <c r="F26" i="14" s="1"/>
  <c r="M26" i="14" s="1"/>
  <c r="A71" i="14"/>
  <c r="F71" i="14" s="1"/>
  <c r="M71" i="14" s="1"/>
  <c r="A97" i="14"/>
  <c r="F97" i="14" s="1"/>
  <c r="M97" i="14" s="1"/>
  <c r="A35" i="14"/>
  <c r="F35" i="14" s="1"/>
  <c r="M35" i="14" s="1"/>
  <c r="A85" i="14"/>
  <c r="F85" i="14" s="1"/>
  <c r="M85" i="14" s="1"/>
  <c r="A46" i="14"/>
  <c r="F46" i="14" s="1"/>
  <c r="M46" i="14" s="1"/>
  <c r="A34" i="14"/>
  <c r="F34" i="14" s="1"/>
  <c r="M34" i="14" s="1"/>
  <c r="A33" i="14"/>
  <c r="F33" i="14" s="1"/>
  <c r="M33" i="14" s="1"/>
  <c r="A31" i="14"/>
  <c r="F31" i="14" s="1"/>
  <c r="M31" i="14" s="1"/>
  <c r="A41" i="14"/>
  <c r="F41" i="14" s="1"/>
  <c r="M41" i="14" s="1"/>
  <c r="A22" i="14"/>
  <c r="F22" i="14" s="1"/>
  <c r="M22" i="14" s="1"/>
  <c r="A86" i="14"/>
  <c r="F86" i="14" s="1"/>
  <c r="M86" i="14" s="1"/>
  <c r="A81" i="14"/>
  <c r="F81" i="14" s="1"/>
  <c r="M81" i="14" s="1"/>
  <c r="A98" i="14"/>
  <c r="F98" i="14" s="1"/>
  <c r="M98" i="14" s="1"/>
  <c r="A67" i="14"/>
  <c r="F67" i="14" s="1"/>
  <c r="M67" i="14" s="1"/>
  <c r="A77" i="14"/>
  <c r="F77" i="14" s="1"/>
  <c r="M77" i="14" s="1"/>
  <c r="A105" i="14"/>
  <c r="F105" i="14" s="1"/>
  <c r="M105" i="14" s="1"/>
  <c r="A66" i="14"/>
  <c r="F66" i="14" s="1"/>
  <c r="M66" i="14" s="1"/>
  <c r="A19" i="14"/>
  <c r="F19" i="14" s="1"/>
  <c r="M19" i="14" s="1"/>
  <c r="A72" i="14"/>
  <c r="F72" i="14" s="1"/>
  <c r="M72" i="14" s="1"/>
  <c r="A59" i="14"/>
  <c r="F59" i="14" s="1"/>
  <c r="M59" i="14" s="1"/>
  <c r="A95" i="14"/>
  <c r="F95" i="14" s="1"/>
  <c r="M95" i="14" s="1"/>
  <c r="A42" i="14"/>
  <c r="F42" i="14" s="1"/>
  <c r="M42" i="14" s="1"/>
  <c r="A70" i="14"/>
  <c r="F70" i="14" s="1"/>
  <c r="M70" i="14" s="1"/>
  <c r="A61" i="14"/>
  <c r="F61" i="14" s="1"/>
  <c r="M61" i="14" s="1"/>
  <c r="A101" i="14"/>
  <c r="F101" i="14" s="1"/>
  <c r="M101" i="14" s="1"/>
  <c r="A16" i="14"/>
  <c r="F16" i="14" s="1"/>
  <c r="M16" i="14" s="1"/>
  <c r="A44" i="14"/>
  <c r="F44" i="14" s="1"/>
  <c r="M44" i="14" s="1"/>
  <c r="A94" i="14"/>
  <c r="F94" i="14" s="1"/>
  <c r="M94" i="14" s="1"/>
  <c r="A56" i="14"/>
  <c r="F56" i="14" s="1"/>
  <c r="M56" i="14" s="1"/>
  <c r="A52" i="14"/>
  <c r="F52" i="14" s="1"/>
  <c r="M52" i="14" s="1"/>
  <c r="A80" i="14"/>
  <c r="F80" i="14" s="1"/>
  <c r="M80" i="14" s="1"/>
  <c r="A37" i="14"/>
  <c r="F37" i="14" s="1"/>
  <c r="M37" i="14" s="1"/>
  <c r="A68" i="14"/>
  <c r="F68" i="14" s="1"/>
  <c r="M68" i="14" s="1"/>
  <c r="A103" i="14"/>
  <c r="F103" i="14" s="1"/>
  <c r="M103" i="14" s="1"/>
  <c r="A79" i="14"/>
  <c r="F79" i="14" s="1"/>
  <c r="M79" i="14" s="1"/>
  <c r="A83" i="14"/>
  <c r="F83" i="14" s="1"/>
  <c r="M83" i="14" s="1"/>
  <c r="A76" i="14"/>
  <c r="F76" i="14" s="1"/>
  <c r="M76" i="14" s="1"/>
  <c r="A11" i="14"/>
  <c r="F11" i="14" s="1"/>
  <c r="M11" i="14" s="1"/>
  <c r="A12" i="14"/>
  <c r="F12" i="14" s="1"/>
  <c r="M12" i="14" s="1"/>
  <c r="A90" i="14"/>
  <c r="F90" i="14" s="1"/>
  <c r="M90" i="14" s="1"/>
  <c r="A25" i="14"/>
  <c r="F25" i="14" s="1"/>
  <c r="M25" i="14" s="1"/>
  <c r="A91" i="14"/>
  <c r="F91" i="14" s="1"/>
  <c r="M91" i="14" s="1"/>
  <c r="A82" i="14"/>
  <c r="F82" i="14" s="1"/>
  <c r="M82" i="14" s="1"/>
  <c r="A100" i="14"/>
  <c r="F100" i="14" s="1"/>
  <c r="M100" i="14" s="1"/>
  <c r="A57" i="14"/>
  <c r="F57" i="14" s="1"/>
  <c r="M57" i="14" s="1"/>
  <c r="A24" i="14"/>
  <c r="F24" i="14" s="1"/>
  <c r="M24" i="14" s="1"/>
  <c r="A55" i="14"/>
  <c r="F55" i="14" s="1"/>
  <c r="M55" i="14" s="1"/>
  <c r="A69" i="14"/>
  <c r="F69" i="14" s="1"/>
  <c r="M69" i="14" s="1"/>
  <c r="H127" i="17" l="1"/>
  <c r="G127" i="17"/>
  <c r="E127" i="17"/>
  <c r="D128" i="15"/>
  <c r="F116" i="14"/>
  <c r="M116" i="14" s="1"/>
  <c r="F120" i="14"/>
  <c r="M120" i="14" s="1"/>
  <c r="F130" i="14"/>
  <c r="M130" i="14" s="1"/>
  <c r="F113" i="14"/>
  <c r="M113" i="14" s="1"/>
  <c r="F115" i="14"/>
  <c r="M115" i="14" s="1"/>
  <c r="F119" i="14"/>
  <c r="M119" i="14" s="1"/>
  <c r="F125" i="14"/>
  <c r="M125" i="14" s="1"/>
  <c r="F127" i="14"/>
  <c r="M127" i="14" s="1"/>
  <c r="F122" i="14"/>
  <c r="M122" i="14" s="1"/>
  <c r="F126" i="14"/>
  <c r="M126" i="14" s="1"/>
  <c r="F107" i="14"/>
  <c r="M107" i="14" s="1"/>
  <c r="F111" i="14"/>
  <c r="M111" i="14" s="1"/>
  <c r="F109" i="14"/>
  <c r="M109" i="14" s="1"/>
  <c r="F123" i="14"/>
  <c r="M123" i="14" s="1"/>
  <c r="F121" i="14"/>
  <c r="M121" i="14" s="1"/>
  <c r="F110" i="14"/>
  <c r="M110" i="14" s="1"/>
  <c r="F114" i="14"/>
  <c r="M114" i="14" s="1"/>
  <c r="F129" i="14"/>
  <c r="M129" i="14" s="1"/>
  <c r="F112" i="14"/>
  <c r="M112" i="14" s="1"/>
  <c r="F128" i="14"/>
  <c r="M128" i="14" s="1"/>
  <c r="F118" i="14"/>
  <c r="M118" i="14" s="1"/>
  <c r="F124" i="14"/>
  <c r="M124" i="14" s="1"/>
  <c r="F117" i="14"/>
  <c r="M117" i="14" s="1"/>
  <c r="F108" i="14"/>
  <c r="M108" i="14" s="1"/>
  <c r="D127" i="17" l="1"/>
  <c r="J129" i="15"/>
  <c r="B128" i="15"/>
  <c r="R17" i="14"/>
  <c r="B127" i="17" l="1"/>
  <c r="J128" i="17"/>
  <c r="I129" i="15"/>
  <c r="L129" i="15"/>
  <c r="K129" i="15" s="1"/>
  <c r="R11" i="14"/>
  <c r="R13" i="14" s="1"/>
  <c r="R18" i="14"/>
  <c r="L128" i="17" l="1"/>
  <c r="K128" i="17" s="1"/>
  <c r="I128" i="17"/>
  <c r="H128" i="17"/>
  <c r="H129" i="15"/>
  <c r="G128" i="17" l="1"/>
  <c r="E128" i="17"/>
  <c r="G129" i="15"/>
  <c r="E129" i="15"/>
  <c r="D128" i="17" l="1"/>
  <c r="D129" i="15"/>
  <c r="J129" i="17" l="1"/>
  <c r="B128" i="17"/>
  <c r="B129" i="15"/>
  <c r="J130" i="15"/>
  <c r="I129" i="17" l="1"/>
  <c r="L129" i="17"/>
  <c r="K129" i="17" s="1"/>
  <c r="L130" i="15"/>
  <c r="K130" i="15" s="1"/>
  <c r="R14" i="15" s="1"/>
  <c r="R16" i="15" s="1"/>
  <c r="I130" i="15"/>
  <c r="H130" i="15"/>
  <c r="H129" i="17" l="1"/>
  <c r="G129" i="17" s="1"/>
  <c r="E129" i="17"/>
  <c r="G130" i="15"/>
  <c r="E130" i="15"/>
  <c r="D130" i="15" s="1"/>
  <c r="B130" i="15" s="1"/>
  <c r="R9" i="15" s="1"/>
  <c r="D129" i="17" l="1"/>
  <c r="A126" i="15"/>
  <c r="A118" i="15"/>
  <c r="A110" i="15"/>
  <c r="A129" i="15"/>
  <c r="A121" i="15"/>
  <c r="A113" i="15"/>
  <c r="A105" i="15"/>
  <c r="A124" i="15"/>
  <c r="A116" i="15"/>
  <c r="A108" i="15"/>
  <c r="A100" i="15"/>
  <c r="A92" i="15"/>
  <c r="A84" i="15"/>
  <c r="A127" i="15"/>
  <c r="A119" i="15"/>
  <c r="A111" i="15"/>
  <c r="A130" i="15"/>
  <c r="A122" i="15"/>
  <c r="A114" i="15"/>
  <c r="A106" i="15"/>
  <c r="A98" i="15"/>
  <c r="A90" i="15"/>
  <c r="A82" i="15"/>
  <c r="A125" i="15"/>
  <c r="A117" i="15"/>
  <c r="A109" i="15"/>
  <c r="A128" i="15"/>
  <c r="A120" i="15"/>
  <c r="A112" i="15"/>
  <c r="A104" i="15"/>
  <c r="A96" i="15"/>
  <c r="A88" i="15"/>
  <c r="A80" i="15"/>
  <c r="A75" i="15"/>
  <c r="A67" i="15"/>
  <c r="A59" i="15"/>
  <c r="A51" i="15"/>
  <c r="A103" i="15"/>
  <c r="A102" i="15"/>
  <c r="A101" i="15"/>
  <c r="A99" i="15"/>
  <c r="A78" i="15"/>
  <c r="A70" i="15"/>
  <c r="A62" i="15"/>
  <c r="A54" i="15"/>
  <c r="A107" i="15"/>
  <c r="A81" i="15"/>
  <c r="A71" i="15"/>
  <c r="A63" i="15"/>
  <c r="A55" i="15"/>
  <c r="A115" i="15"/>
  <c r="A85" i="15"/>
  <c r="A72" i="15"/>
  <c r="A69" i="15"/>
  <c r="A68" i="15"/>
  <c r="A66" i="15"/>
  <c r="A65" i="15"/>
  <c r="A50" i="15"/>
  <c r="A45" i="15"/>
  <c r="A94" i="15"/>
  <c r="A83" i="15"/>
  <c r="A56" i="15"/>
  <c r="A43" i="15"/>
  <c r="A35" i="15"/>
  <c r="A27" i="15"/>
  <c r="A97" i="15"/>
  <c r="A86" i="15"/>
  <c r="A53" i="15"/>
  <c r="A46" i="15"/>
  <c r="A89" i="15"/>
  <c r="A52" i="15"/>
  <c r="A48" i="15"/>
  <c r="A41" i="15"/>
  <c r="A33" i="15"/>
  <c r="A87" i="15"/>
  <c r="A39" i="15"/>
  <c r="A31" i="15"/>
  <c r="A123" i="15"/>
  <c r="A74" i="15"/>
  <c r="A61" i="15"/>
  <c r="A79" i="15"/>
  <c r="A58" i="15"/>
  <c r="A40" i="15"/>
  <c r="A38" i="15"/>
  <c r="A37" i="15"/>
  <c r="A36" i="15"/>
  <c r="A34" i="15"/>
  <c r="A23" i="15"/>
  <c r="A10" i="15"/>
  <c r="A95" i="15"/>
  <c r="A91" i="15"/>
  <c r="A76" i="15"/>
  <c r="A32" i="15"/>
  <c r="A30" i="15"/>
  <c r="A29" i="15"/>
  <c r="A28" i="15"/>
  <c r="A25" i="15"/>
  <c r="A21" i="15"/>
  <c r="A18" i="15"/>
  <c r="A14" i="15"/>
  <c r="A73" i="15"/>
  <c r="A60" i="15"/>
  <c r="A57" i="15"/>
  <c r="A44" i="15"/>
  <c r="A22" i="15"/>
  <c r="R10" i="15"/>
  <c r="A93" i="15"/>
  <c r="A24" i="15"/>
  <c r="A16" i="15"/>
  <c r="A12" i="15"/>
  <c r="A77" i="15"/>
  <c r="A64" i="15"/>
  <c r="A49" i="15"/>
  <c r="A47" i="15"/>
  <c r="A42" i="15"/>
  <c r="A26" i="15"/>
  <c r="A20" i="15"/>
  <c r="A17" i="15"/>
  <c r="A15" i="15"/>
  <c r="A13" i="15"/>
  <c r="A19" i="15"/>
  <c r="A11" i="15"/>
  <c r="B129" i="17" l="1"/>
  <c r="J130" i="17"/>
  <c r="F23" i="15"/>
  <c r="M23" i="15"/>
  <c r="F35" i="15"/>
  <c r="M35" i="15" s="1"/>
  <c r="F66" i="15"/>
  <c r="M66" i="15" s="1"/>
  <c r="F71" i="15"/>
  <c r="M71" i="15" s="1"/>
  <c r="F101" i="15"/>
  <c r="M101" i="15" s="1"/>
  <c r="F88" i="15"/>
  <c r="M88" i="15" s="1"/>
  <c r="F125" i="15"/>
  <c r="M125" i="15" s="1"/>
  <c r="F111" i="15"/>
  <c r="M111" i="15" s="1"/>
  <c r="F124" i="15"/>
  <c r="M124" i="15" s="1"/>
  <c r="F28" i="15"/>
  <c r="M28" i="15" s="1"/>
  <c r="F74" i="15"/>
  <c r="M74" i="15" s="1"/>
  <c r="F43" i="15"/>
  <c r="M43" i="15" s="1"/>
  <c r="F68" i="15"/>
  <c r="M68" i="15" s="1"/>
  <c r="F81" i="15"/>
  <c r="M81" i="15" s="1"/>
  <c r="F102" i="15"/>
  <c r="M102" i="15" s="1"/>
  <c r="F96" i="15"/>
  <c r="M96" i="15" s="1"/>
  <c r="F82" i="15"/>
  <c r="M82" i="15" s="1"/>
  <c r="F119" i="15"/>
  <c r="M119" i="15" s="1"/>
  <c r="F105" i="15"/>
  <c r="M105" i="15" s="1"/>
  <c r="F61" i="15"/>
  <c r="M61" i="15" s="1"/>
  <c r="F34" i="15"/>
  <c r="M34" i="15" s="1"/>
  <c r="M17" i="15"/>
  <c r="F17" i="15"/>
  <c r="F30" i="15"/>
  <c r="M30" i="15" s="1"/>
  <c r="F123" i="15"/>
  <c r="M123" i="15" s="1"/>
  <c r="F89" i="15"/>
  <c r="M89" i="15" s="1"/>
  <c r="F56" i="15"/>
  <c r="M56" i="15" s="1"/>
  <c r="F69" i="15"/>
  <c r="M69" i="15" s="1"/>
  <c r="F107" i="15"/>
  <c r="M107" i="15" s="1"/>
  <c r="F103" i="15"/>
  <c r="M103" i="15" s="1"/>
  <c r="F104" i="15"/>
  <c r="M104" i="15" s="1"/>
  <c r="F90" i="15"/>
  <c r="M90" i="15" s="1"/>
  <c r="F127" i="15"/>
  <c r="M127" i="15" s="1"/>
  <c r="F113" i="15"/>
  <c r="M113" i="15" s="1"/>
  <c r="M13" i="15"/>
  <c r="F13" i="15"/>
  <c r="F29" i="15"/>
  <c r="M29" i="15"/>
  <c r="F52" i="15"/>
  <c r="M52" i="15" s="1"/>
  <c r="F12" i="15"/>
  <c r="M12" i="15"/>
  <c r="F60" i="15"/>
  <c r="M60" i="15" s="1"/>
  <c r="F36" i="15"/>
  <c r="M36" i="15" s="1"/>
  <c r="F20" i="15"/>
  <c r="M20" i="15"/>
  <c r="F16" i="15"/>
  <c r="M16" i="15"/>
  <c r="F73" i="15"/>
  <c r="M73" i="15" s="1"/>
  <c r="F32" i="15"/>
  <c r="M32" i="15" s="1"/>
  <c r="F37" i="15"/>
  <c r="M37" i="15" s="1"/>
  <c r="F31" i="15"/>
  <c r="M31" i="15" s="1"/>
  <c r="F46" i="15"/>
  <c r="M46" i="15" s="1"/>
  <c r="F83" i="15"/>
  <c r="M83" i="15" s="1"/>
  <c r="F72" i="15"/>
  <c r="M72" i="15" s="1"/>
  <c r="F54" i="15"/>
  <c r="M54" i="15" s="1"/>
  <c r="F51" i="15"/>
  <c r="M51" i="15" s="1"/>
  <c r="F112" i="15"/>
  <c r="M112" i="15" s="1"/>
  <c r="F98" i="15"/>
  <c r="M98" i="15" s="1"/>
  <c r="F84" i="15"/>
  <c r="M84" i="15" s="1"/>
  <c r="F121" i="15"/>
  <c r="M121" i="15" s="1"/>
  <c r="F48" i="15"/>
  <c r="M48" i="15" s="1"/>
  <c r="F38" i="15"/>
  <c r="M38" i="15" s="1"/>
  <c r="F94" i="15"/>
  <c r="M94" i="15" s="1"/>
  <c r="F85" i="15"/>
  <c r="M85" i="15" s="1"/>
  <c r="F62" i="15"/>
  <c r="M62" i="15" s="1"/>
  <c r="F59" i="15"/>
  <c r="M59" i="15" s="1"/>
  <c r="F120" i="15"/>
  <c r="M120" i="15" s="1"/>
  <c r="F106" i="15"/>
  <c r="M106" i="15" s="1"/>
  <c r="F92" i="15"/>
  <c r="M92" i="15" s="1"/>
  <c r="F129" i="15"/>
  <c r="M129" i="15" s="1"/>
  <c r="F64" i="15"/>
  <c r="M64" i="15" s="1"/>
  <c r="F57" i="15"/>
  <c r="M57" i="15" s="1"/>
  <c r="F76" i="15"/>
  <c r="M76" i="15" s="1"/>
  <c r="F91" i="15"/>
  <c r="M91" i="15" s="1"/>
  <c r="F40" i="15"/>
  <c r="M40" i="15" s="1"/>
  <c r="F87" i="15"/>
  <c r="M87" i="15" s="1"/>
  <c r="F86" i="15"/>
  <c r="M86" i="15" s="1"/>
  <c r="F45" i="15"/>
  <c r="M45" i="15" s="1"/>
  <c r="F115" i="15"/>
  <c r="M115" i="15" s="1"/>
  <c r="F70" i="15"/>
  <c r="M70" i="15" s="1"/>
  <c r="F67" i="15"/>
  <c r="M67" i="15" s="1"/>
  <c r="F128" i="15"/>
  <c r="M128" i="15" s="1"/>
  <c r="F114" i="15"/>
  <c r="M114" i="15" s="1"/>
  <c r="F100" i="15"/>
  <c r="M100" i="15" s="1"/>
  <c r="F110" i="15"/>
  <c r="M110" i="15" s="1"/>
  <c r="F77" i="15"/>
  <c r="M77" i="15" s="1"/>
  <c r="F24" i="15"/>
  <c r="M24" i="15"/>
  <c r="F39" i="15"/>
  <c r="M39" i="15" s="1"/>
  <c r="F42" i="15"/>
  <c r="M42" i="15" s="1"/>
  <c r="F18" i="15"/>
  <c r="M18" i="15"/>
  <c r="M11" i="15"/>
  <c r="F11" i="15"/>
  <c r="F47" i="15"/>
  <c r="M47" i="15" s="1"/>
  <c r="F21" i="15"/>
  <c r="M21" i="15"/>
  <c r="F95" i="15"/>
  <c r="M95" i="15" s="1"/>
  <c r="F58" i="15"/>
  <c r="M58" i="15" s="1"/>
  <c r="F33" i="15"/>
  <c r="M33" i="15" s="1"/>
  <c r="F97" i="15"/>
  <c r="M97" i="15" s="1"/>
  <c r="F50" i="15"/>
  <c r="M50" i="15" s="1"/>
  <c r="F55" i="15"/>
  <c r="M55" i="15" s="1"/>
  <c r="F78" i="15"/>
  <c r="M78" i="15" s="1"/>
  <c r="F75" i="15"/>
  <c r="M75" i="15" s="1"/>
  <c r="F109" i="15"/>
  <c r="M109" i="15" s="1"/>
  <c r="F122" i="15"/>
  <c r="M122" i="15" s="1"/>
  <c r="F108" i="15"/>
  <c r="M108" i="15" s="1"/>
  <c r="F118" i="15"/>
  <c r="M118" i="15" s="1"/>
  <c r="F44" i="15"/>
  <c r="M44" i="15" s="1"/>
  <c r="M15" i="15"/>
  <c r="F15" i="15"/>
  <c r="F26" i="15"/>
  <c r="M26" i="15"/>
  <c r="F14" i="15"/>
  <c r="M14" i="15"/>
  <c r="F53" i="15"/>
  <c r="M53" i="15" s="1"/>
  <c r="F93" i="15"/>
  <c r="M93" i="15" s="1"/>
  <c r="M19" i="15"/>
  <c r="F19" i="15"/>
  <c r="F49" i="15"/>
  <c r="M49" i="15" s="1"/>
  <c r="F22" i="15"/>
  <c r="M22" i="15"/>
  <c r="M25" i="15"/>
  <c r="F25" i="15"/>
  <c r="F79" i="15"/>
  <c r="M79" i="15" s="1"/>
  <c r="F41" i="15"/>
  <c r="M41" i="15" s="1"/>
  <c r="F27" i="15"/>
  <c r="M27" i="15" s="1"/>
  <c r="F65" i="15"/>
  <c r="M65" i="15" s="1"/>
  <c r="F63" i="15"/>
  <c r="M63" i="15" s="1"/>
  <c r="F99" i="15"/>
  <c r="M99" i="15" s="1"/>
  <c r="F80" i="15"/>
  <c r="M80" i="15" s="1"/>
  <c r="F117" i="15"/>
  <c r="M117" i="15" s="1"/>
  <c r="F130" i="15"/>
  <c r="M130" i="15" s="1"/>
  <c r="F116" i="15"/>
  <c r="M116" i="15" s="1"/>
  <c r="F126" i="15"/>
  <c r="M126" i="15" s="1"/>
  <c r="L130" i="17" l="1"/>
  <c r="K130" i="17" s="1"/>
  <c r="R14" i="17" s="1"/>
  <c r="R16" i="17" s="1"/>
  <c r="I130" i="17"/>
  <c r="H130" i="17"/>
  <c r="R17" i="15"/>
  <c r="G130" i="17" l="1"/>
  <c r="E130" i="17"/>
  <c r="D130" i="17" s="1"/>
  <c r="B130" i="17" s="1"/>
  <c r="R9" i="17" s="1"/>
  <c r="R11" i="15"/>
  <c r="R13" i="15" s="1"/>
  <c r="R18" i="15"/>
  <c r="A126" i="17" l="1"/>
  <c r="A118" i="17"/>
  <c r="A110" i="17"/>
  <c r="A102" i="17"/>
  <c r="A94" i="17"/>
  <c r="A86" i="17"/>
  <c r="A129" i="17"/>
  <c r="A121" i="17"/>
  <c r="A113" i="17"/>
  <c r="A105" i="17"/>
  <c r="A97" i="17"/>
  <c r="A89" i="17"/>
  <c r="A81" i="17"/>
  <c r="A124" i="17"/>
  <c r="A116" i="17"/>
  <c r="A108" i="17"/>
  <c r="A100" i="17"/>
  <c r="A92" i="17"/>
  <c r="A84" i="17"/>
  <c r="A127" i="17"/>
  <c r="A119" i="17"/>
  <c r="A111" i="17"/>
  <c r="A103" i="17"/>
  <c r="A95" i="17"/>
  <c r="A87" i="17"/>
  <c r="A130" i="17"/>
  <c r="A122" i="17"/>
  <c r="A114" i="17"/>
  <c r="A106" i="17"/>
  <c r="A98" i="17"/>
  <c r="A90" i="17"/>
  <c r="A82" i="17"/>
  <c r="A125" i="17"/>
  <c r="A117" i="17"/>
  <c r="A109" i="17"/>
  <c r="A128" i="17"/>
  <c r="A93" i="17"/>
  <c r="A80" i="17"/>
  <c r="A77" i="17"/>
  <c r="A69" i="17"/>
  <c r="A61" i="17"/>
  <c r="A53" i="17"/>
  <c r="A45" i="17"/>
  <c r="A123" i="17"/>
  <c r="A101" i="17"/>
  <c r="A88" i="17"/>
  <c r="A72" i="17"/>
  <c r="A64" i="17"/>
  <c r="A56" i="17"/>
  <c r="A48" i="17"/>
  <c r="A120" i="17"/>
  <c r="A96" i="17"/>
  <c r="A83" i="17"/>
  <c r="A75" i="17"/>
  <c r="A67" i="17"/>
  <c r="A59" i="17"/>
  <c r="A51" i="17"/>
  <c r="A115" i="17"/>
  <c r="A91" i="17"/>
  <c r="A78" i="17"/>
  <c r="A70" i="17"/>
  <c r="A62" i="17"/>
  <c r="A112" i="17"/>
  <c r="A99" i="17"/>
  <c r="A73" i="17"/>
  <c r="A65" i="17"/>
  <c r="A57" i="17"/>
  <c r="A49" i="17"/>
  <c r="A107" i="17"/>
  <c r="A76" i="17"/>
  <c r="A68" i="17"/>
  <c r="A60" i="17"/>
  <c r="A43" i="17"/>
  <c r="A35" i="17"/>
  <c r="A27" i="17"/>
  <c r="A19" i="17"/>
  <c r="A15" i="17"/>
  <c r="A11" i="17"/>
  <c r="A54" i="17"/>
  <c r="A38" i="17"/>
  <c r="A30" i="17"/>
  <c r="A22" i="17"/>
  <c r="R10" i="17"/>
  <c r="A79" i="17"/>
  <c r="A41" i="17"/>
  <c r="A33" i="17"/>
  <c r="A25" i="17"/>
  <c r="A16" i="17"/>
  <c r="A12" i="17"/>
  <c r="A85" i="17"/>
  <c r="A74" i="17"/>
  <c r="A55" i="17"/>
  <c r="A36" i="17"/>
  <c r="A28" i="17"/>
  <c r="A20" i="17"/>
  <c r="A104" i="17"/>
  <c r="A71" i="17"/>
  <c r="A58" i="17"/>
  <c r="A50" i="17"/>
  <c r="A39" i="17"/>
  <c r="A31" i="17"/>
  <c r="A23" i="17"/>
  <c r="A17" i="17"/>
  <c r="A13" i="17"/>
  <c r="A66" i="17"/>
  <c r="A46" i="17"/>
  <c r="A42" i="17"/>
  <c r="A34" i="17"/>
  <c r="A26" i="17"/>
  <c r="A10" i="17"/>
  <c r="A63" i="17"/>
  <c r="A18" i="17"/>
  <c r="A32" i="17"/>
  <c r="A21" i="17"/>
  <c r="A40" i="17"/>
  <c r="A37" i="17"/>
  <c r="A52" i="17"/>
  <c r="A14" i="17"/>
  <c r="A47" i="17"/>
  <c r="A44" i="17"/>
  <c r="A29" i="17"/>
  <c r="A24" i="17"/>
  <c r="F38" i="17" l="1"/>
  <c r="M38" i="17"/>
  <c r="F95" i="17"/>
  <c r="M95" i="17" s="1"/>
  <c r="F72" i="17"/>
  <c r="M72" i="17" s="1"/>
  <c r="F129" i="17"/>
  <c r="M129" i="17" s="1"/>
  <c r="F14" i="17"/>
  <c r="M14" i="17"/>
  <c r="F23" i="17"/>
  <c r="M23" i="17"/>
  <c r="M28" i="17"/>
  <c r="F28" i="17"/>
  <c r="F33" i="17"/>
  <c r="M33" i="17"/>
  <c r="F11" i="17"/>
  <c r="M11" i="17"/>
  <c r="F76" i="17"/>
  <c r="M76" i="17" s="1"/>
  <c r="F62" i="17"/>
  <c r="M62" i="17" s="1"/>
  <c r="F75" i="17"/>
  <c r="M75" i="17" s="1"/>
  <c r="F88" i="17"/>
  <c r="M88" i="17" s="1"/>
  <c r="F80" i="17"/>
  <c r="M80" i="17" s="1"/>
  <c r="F98" i="17"/>
  <c r="M98" i="17" s="1"/>
  <c r="F111" i="17"/>
  <c r="M111" i="17" s="1"/>
  <c r="F124" i="17"/>
  <c r="M124" i="17" s="1"/>
  <c r="F86" i="17"/>
  <c r="M86" i="17" s="1"/>
  <c r="F18" i="17"/>
  <c r="M18" i="17"/>
  <c r="F99" i="17"/>
  <c r="M99" i="17" s="1"/>
  <c r="F121" i="17"/>
  <c r="M121" i="17" s="1"/>
  <c r="F47" i="17"/>
  <c r="M47" i="17" s="1"/>
  <c r="M20" i="17"/>
  <c r="F20" i="17"/>
  <c r="F54" i="17"/>
  <c r="M54" i="17" s="1"/>
  <c r="F77" i="17"/>
  <c r="M77" i="17" s="1"/>
  <c r="F31" i="17"/>
  <c r="M31" i="17"/>
  <c r="M36" i="17"/>
  <c r="F36" i="17"/>
  <c r="M41" i="17"/>
  <c r="F41" i="17"/>
  <c r="F15" i="17"/>
  <c r="M15" i="17"/>
  <c r="F107" i="17"/>
  <c r="M107" i="17" s="1"/>
  <c r="F70" i="17"/>
  <c r="M70" i="17" s="1"/>
  <c r="F83" i="17"/>
  <c r="M83" i="17" s="1"/>
  <c r="F101" i="17"/>
  <c r="M101" i="17" s="1"/>
  <c r="F93" i="17"/>
  <c r="M93" i="17" s="1"/>
  <c r="F106" i="17"/>
  <c r="M106" i="17" s="1"/>
  <c r="F119" i="17"/>
  <c r="M119" i="17" s="1"/>
  <c r="F81" i="17"/>
  <c r="M81" i="17" s="1"/>
  <c r="F94" i="17"/>
  <c r="M94" i="17" s="1"/>
  <c r="F104" i="17"/>
  <c r="M104" i="17" s="1"/>
  <c r="F69" i="17"/>
  <c r="M69" i="17" s="1"/>
  <c r="F25" i="17"/>
  <c r="M25" i="17"/>
  <c r="F103" i="17"/>
  <c r="M103" i="17" s="1"/>
  <c r="F52" i="17"/>
  <c r="M52" i="17"/>
  <c r="F37" i="17"/>
  <c r="M37" i="17"/>
  <c r="F34" i="17"/>
  <c r="M34" i="17"/>
  <c r="F39" i="17"/>
  <c r="M39" i="17"/>
  <c r="F55" i="17"/>
  <c r="M55" i="17" s="1"/>
  <c r="F79" i="17"/>
  <c r="M79" i="17" s="1"/>
  <c r="F19" i="17"/>
  <c r="M19" i="17"/>
  <c r="F49" i="17"/>
  <c r="M49" i="17"/>
  <c r="F78" i="17"/>
  <c r="M78" i="17" s="1"/>
  <c r="F96" i="17"/>
  <c r="M96" i="17" s="1"/>
  <c r="F123" i="17"/>
  <c r="M123" i="17" s="1"/>
  <c r="F128" i="17"/>
  <c r="M128" i="17" s="1"/>
  <c r="F114" i="17"/>
  <c r="M114" i="17" s="1"/>
  <c r="F127" i="17"/>
  <c r="M127" i="17" s="1"/>
  <c r="F89" i="17"/>
  <c r="M89" i="17" s="1"/>
  <c r="F102" i="17"/>
  <c r="M102" i="17" s="1"/>
  <c r="F60" i="17"/>
  <c r="M60" i="17" s="1"/>
  <c r="F82" i="17"/>
  <c r="M82" i="17" s="1"/>
  <c r="F112" i="17"/>
  <c r="M112" i="17" s="1"/>
  <c r="F90" i="17"/>
  <c r="M90" i="17" s="1"/>
  <c r="F26" i="17"/>
  <c r="M26" i="17"/>
  <c r="F40" i="17"/>
  <c r="M40" i="17"/>
  <c r="F42" i="17"/>
  <c r="M42" i="17"/>
  <c r="F50" i="17"/>
  <c r="M50" i="17" s="1"/>
  <c r="F74" i="17"/>
  <c r="M74" i="17" s="1"/>
  <c r="F27" i="17"/>
  <c r="M27" i="17"/>
  <c r="F57" i="17"/>
  <c r="M57" i="17" s="1"/>
  <c r="F91" i="17"/>
  <c r="M91" i="17" s="1"/>
  <c r="F120" i="17"/>
  <c r="M120" i="17" s="1"/>
  <c r="F45" i="17"/>
  <c r="M45" i="17"/>
  <c r="F109" i="17"/>
  <c r="M109" i="17" s="1"/>
  <c r="F122" i="17"/>
  <c r="M122" i="17" s="1"/>
  <c r="F84" i="17"/>
  <c r="M84" i="17" s="1"/>
  <c r="F97" i="17"/>
  <c r="M97" i="17" s="1"/>
  <c r="F110" i="17"/>
  <c r="M110" i="17" s="1"/>
  <c r="F44" i="17"/>
  <c r="M44" i="17"/>
  <c r="F16" i="17"/>
  <c r="M16" i="17"/>
  <c r="F64" i="17"/>
  <c r="M64" i="17" s="1"/>
  <c r="F63" i="17"/>
  <c r="M63" i="17" s="1"/>
  <c r="F68" i="17"/>
  <c r="M68" i="17" s="1"/>
  <c r="F116" i="17"/>
  <c r="M116" i="17" s="1"/>
  <c r="F24" i="17"/>
  <c r="M24" i="17"/>
  <c r="F21" i="17"/>
  <c r="M21" i="17"/>
  <c r="F46" i="17"/>
  <c r="M46" i="17" s="1"/>
  <c r="F58" i="17"/>
  <c r="M58" i="17" s="1"/>
  <c r="F85" i="17"/>
  <c r="M85" i="17" s="1"/>
  <c r="F22" i="17"/>
  <c r="M22" i="17"/>
  <c r="F35" i="17"/>
  <c r="M35" i="17"/>
  <c r="F65" i="17"/>
  <c r="M65" i="17" s="1"/>
  <c r="F115" i="17"/>
  <c r="M115" i="17" s="1"/>
  <c r="F48" i="17"/>
  <c r="M48" i="17" s="1"/>
  <c r="F53" i="17"/>
  <c r="M53" i="17" s="1"/>
  <c r="F117" i="17"/>
  <c r="M117" i="17" s="1"/>
  <c r="F130" i="17"/>
  <c r="M130" i="17" s="1"/>
  <c r="F92" i="17"/>
  <c r="M92" i="17" s="1"/>
  <c r="F105" i="17"/>
  <c r="M105" i="17" s="1"/>
  <c r="F118" i="17"/>
  <c r="M118" i="17" s="1"/>
  <c r="F13" i="17"/>
  <c r="M13" i="17"/>
  <c r="F59" i="17"/>
  <c r="M59" i="17" s="1"/>
  <c r="F108" i="17"/>
  <c r="M108" i="17" s="1"/>
  <c r="F17" i="17"/>
  <c r="M17" i="17"/>
  <c r="F67" i="17"/>
  <c r="M67" i="17" s="1"/>
  <c r="F29" i="17"/>
  <c r="M29" i="17"/>
  <c r="F32" i="17"/>
  <c r="M32" i="17"/>
  <c r="F66" i="17"/>
  <c r="M66" i="17" s="1"/>
  <c r="F71" i="17"/>
  <c r="M71" i="17" s="1"/>
  <c r="M12" i="17"/>
  <c r="F12" i="17"/>
  <c r="F30" i="17"/>
  <c r="M30" i="17"/>
  <c r="M43" i="17"/>
  <c r="F43" i="17"/>
  <c r="F73" i="17"/>
  <c r="M73" i="17" s="1"/>
  <c r="F51" i="17"/>
  <c r="M51" i="17" s="1"/>
  <c r="F56" i="17"/>
  <c r="M56" i="17" s="1"/>
  <c r="F61" i="17"/>
  <c r="M61" i="17" s="1"/>
  <c r="F125" i="17"/>
  <c r="M125" i="17" s="1"/>
  <c r="F87" i="17"/>
  <c r="M87" i="17" s="1"/>
  <c r="F100" i="17"/>
  <c r="M100" i="17" s="1"/>
  <c r="F113" i="17"/>
  <c r="M113" i="17" s="1"/>
  <c r="F126" i="17"/>
  <c r="M126" i="17" s="1"/>
  <c r="R17" i="17" l="1"/>
  <c r="R11" i="17" l="1"/>
  <c r="R13" i="17" s="1"/>
  <c r="R18" i="17"/>
</calcChain>
</file>

<file path=xl/comments1.xml><?xml version="1.0" encoding="utf-8"?>
<comments xmlns="http://schemas.openxmlformats.org/spreadsheetml/2006/main">
  <authors>
    <author>ADMIN</author>
  </authors>
  <commentList>
    <comment ref="Q13" authorId="0" shapeId="0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Q13" authorId="0" shapeId="0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comments3.xml><?xml version="1.0" encoding="utf-8"?>
<comments xmlns="http://schemas.openxmlformats.org/spreadsheetml/2006/main">
  <authors>
    <author>ADMIN</author>
  </authors>
  <commentList>
    <comment ref="Q13" authorId="0" shapeId="0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sharedStrings.xml><?xml version="1.0" encoding="utf-8"?>
<sst xmlns="http://schemas.openxmlformats.org/spreadsheetml/2006/main" count="120" uniqueCount="37">
  <si>
    <t># PAGO</t>
  </si>
  <si>
    <t>INTERES</t>
  </si>
  <si>
    <t>DESCUENTO</t>
  </si>
  <si>
    <t>SALDO INSOLUTO</t>
  </si>
  <si>
    <t xml:space="preserve">Monto capital </t>
  </si>
  <si>
    <t xml:space="preserve">Descuento </t>
  </si>
  <si>
    <t>Monto Pagare</t>
  </si>
  <si>
    <t>Tasa insoluta  con I.V.A</t>
  </si>
  <si>
    <t>Tasa insoluta sin I.V.A</t>
  </si>
  <si>
    <t>No</t>
  </si>
  <si>
    <t>saldo insoluto</t>
  </si>
  <si>
    <t>capital</t>
  </si>
  <si>
    <t xml:space="preserve">descuento mensual </t>
  </si>
  <si>
    <t>I.V.A</t>
  </si>
  <si>
    <t>tsa global sin IVA</t>
  </si>
  <si>
    <t>Interes a pagar con abono</t>
  </si>
  <si>
    <t># Pagos reducidos</t>
  </si>
  <si>
    <t>Abono a capital</t>
  </si>
  <si>
    <t xml:space="preserve">         </t>
  </si>
  <si>
    <t>Monto pagare nuevo</t>
  </si>
  <si>
    <t>Plazo nuevo con abonos</t>
  </si>
  <si>
    <t>IVA a pagar con abono</t>
  </si>
  <si>
    <t>Interes real sin abono</t>
  </si>
  <si>
    <t>IVA real sin abono</t>
  </si>
  <si>
    <t xml:space="preserve">APORTACION A CAPITAL </t>
  </si>
  <si>
    <t xml:space="preserve">APORTACION A INTERES </t>
  </si>
  <si>
    <t>ABONO A CAPITAL</t>
  </si>
  <si>
    <t>DETALLE DEL PRESTAMO</t>
  </si>
  <si>
    <t>Tasa global</t>
  </si>
  <si>
    <t>Plazo original</t>
  </si>
  <si>
    <t>Monto prestamo</t>
  </si>
  <si>
    <t>Descuento</t>
  </si>
  <si>
    <t>Ahorro de interes</t>
  </si>
  <si>
    <t>Ahorro de IVA</t>
  </si>
  <si>
    <t>Monto pagare original</t>
  </si>
  <si>
    <t>Ahorro total</t>
  </si>
  <si>
    <t>Plazo quincenal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</si>
</sst>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4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8" fontId="0" fillId="0" borderId="0" xfId="0" applyNumberFormat="1"/>
    <xf numFmtId="0" fontId="0" fillId="0" borderId="0" xfId="0" applyAlignment="1">
      <alignment horizontal="center" wrapText="1"/>
    </xf>
    <xf numFmtId="0" fontId="4" fillId="0" borderId="0" xfId="0" applyFont="1"/>
    <xf numFmtId="44" fontId="4" fillId="0" borderId="0" xfId="0" applyNumberFormat="1" applyFont="1"/>
    <xf numFmtId="0" fontId="0" fillId="0" borderId="0" xfId="0" applyAlignment="1"/>
    <xf numFmtId="10" fontId="3" fillId="0" borderId="0" xfId="0" applyNumberFormat="1" applyFont="1"/>
    <xf numFmtId="44" fontId="0" fillId="0" borderId="0" xfId="0" applyNumberFormat="1" applyAlignment="1"/>
    <xf numFmtId="0" fontId="1" fillId="0" borderId="0" xfId="0" applyFont="1" applyAlignment="1">
      <alignment horizontal="center"/>
    </xf>
    <xf numFmtId="10" fontId="0" fillId="0" borderId="0" xfId="0" applyNumberFormat="1"/>
    <xf numFmtId="44" fontId="0" fillId="0" borderId="0" xfId="1" applyNumberFormat="1" applyFont="1"/>
    <xf numFmtId="0" fontId="6" fillId="6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0" fillId="0" borderId="1" xfId="0" applyBorder="1"/>
    <xf numFmtId="44" fontId="1" fillId="0" borderId="1" xfId="1" applyFont="1" applyBorder="1"/>
    <xf numFmtId="0" fontId="1" fillId="0" borderId="1" xfId="0" applyFont="1" applyBorder="1" applyAlignment="1">
      <alignment horizontal="center" vertical="center"/>
    </xf>
    <xf numFmtId="44" fontId="1" fillId="0" borderId="1" xfId="1" applyNumberFormat="1" applyFont="1" applyBorder="1"/>
    <xf numFmtId="44" fontId="1" fillId="0" borderId="1" xfId="0" applyNumberFormat="1" applyFont="1" applyBorder="1"/>
    <xf numFmtId="0" fontId="1" fillId="0" borderId="2" xfId="0" applyFont="1" applyBorder="1"/>
    <xf numFmtId="8" fontId="1" fillId="2" borderId="1" xfId="0" applyNumberFormat="1" applyFont="1" applyFill="1" applyBorder="1"/>
    <xf numFmtId="10" fontId="1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44" fontId="7" fillId="4" borderId="1" xfId="0" applyNumberFormat="1" applyFont="1" applyFill="1" applyBorder="1" applyAlignment="1">
      <alignment horizontal="center" vertical="center"/>
    </xf>
    <xf numFmtId="44" fontId="7" fillId="0" borderId="1" xfId="0" applyNumberFormat="1" applyFont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44" fontId="8" fillId="6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5" sqref="H35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0"/>
  <sheetViews>
    <sheetView showGridLines="0" tabSelected="1" zoomScale="115" zoomScaleNormal="115" workbookViewId="0">
      <selection activeCell="D4" sqref="D4"/>
    </sheetView>
  </sheetViews>
  <sheetFormatPr baseColWidth="10" defaultRowHeight="15" x14ac:dyDescent="0.25"/>
  <cols>
    <col min="1" max="1" width="15.5703125" customWidth="1"/>
    <col min="2" max="2" width="13.42578125" style="6" hidden="1" customWidth="1"/>
    <col min="3" max="3" width="5.5703125" hidden="1" customWidth="1"/>
    <col min="4" max="4" width="16.5703125" bestFit="1" customWidth="1"/>
    <col min="5" max="5" width="13.42578125" hidden="1" customWidth="1"/>
    <col min="6" max="6" width="17.7109375" bestFit="1" customWidth="1"/>
    <col min="7" max="7" width="14.5703125" hidden="1" customWidth="1"/>
    <col min="8" max="8" width="11.140625" hidden="1" customWidth="1"/>
    <col min="9" max="9" width="13.140625" customWidth="1"/>
    <col min="10" max="10" width="11.140625" hidden="1" customWidth="1"/>
    <col min="11" max="11" width="17.28515625" customWidth="1"/>
    <col min="12" max="12" width="9.5703125" hidden="1" customWidth="1"/>
    <col min="13" max="13" width="18.85546875" customWidth="1"/>
    <col min="14" max="14" width="18.42578125" hidden="1" customWidth="1"/>
    <col min="15" max="15" width="17.5703125" style="1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8" customWidth="1"/>
  </cols>
  <sheetData>
    <row r="1" spans="1:19 16383:16384" x14ac:dyDescent="0.25">
      <c r="A1" t="s">
        <v>18</v>
      </c>
      <c r="C1" t="s">
        <v>18</v>
      </c>
      <c r="S1"/>
      <c r="XFC1">
        <v>24</v>
      </c>
      <c r="XFD1" s="12">
        <v>6.0899949149718836E-2</v>
      </c>
    </row>
    <row r="2" spans="1:19 16383:16384" x14ac:dyDescent="0.25">
      <c r="XFC2">
        <v>36</v>
      </c>
      <c r="XFD2" s="12">
        <v>5.9856001667048429E-2</v>
      </c>
    </row>
    <row r="3" spans="1:19 16383:16384" x14ac:dyDescent="0.25">
      <c r="A3" s="14" t="s">
        <v>4</v>
      </c>
      <c r="B3" s="15"/>
      <c r="C3" s="16"/>
      <c r="D3" s="17">
        <v>150000</v>
      </c>
      <c r="Q3" s="33" t="s">
        <v>27</v>
      </c>
      <c r="R3" s="33"/>
      <c r="XFC3">
        <v>48</v>
      </c>
      <c r="XFD3" s="12">
        <v>5.7883934157468883E-2</v>
      </c>
    </row>
    <row r="4" spans="1:19 16383:16384" ht="15.75" x14ac:dyDescent="0.25">
      <c r="A4" s="14" t="s">
        <v>36</v>
      </c>
      <c r="B4" s="15"/>
      <c r="C4" s="16"/>
      <c r="D4" s="18">
        <v>120</v>
      </c>
      <c r="F4" s="11"/>
      <c r="I4" s="3" t="s">
        <v>7</v>
      </c>
      <c r="K4" s="9">
        <f>VLOOKUP(D4,$XFC$1:$XFD$8,2,0)</f>
        <v>4.9880052104908534E-2</v>
      </c>
      <c r="Q4" s="24" t="s">
        <v>30</v>
      </c>
      <c r="R4" s="25">
        <f>D3</f>
        <v>150000</v>
      </c>
      <c r="XFC4">
        <v>72</v>
      </c>
      <c r="XFD4" s="12">
        <v>5.451993839098028E-2</v>
      </c>
    </row>
    <row r="5" spans="1:19 16383:16384" ht="15.75" x14ac:dyDescent="0.25">
      <c r="A5" s="14" t="s">
        <v>5</v>
      </c>
      <c r="B5" s="15"/>
      <c r="C5" s="16"/>
      <c r="D5" s="19">
        <f>-PMT(K4/2,D4,D3,,0)</f>
        <v>3946.2974999999992</v>
      </c>
      <c r="I5" s="3" t="s">
        <v>8</v>
      </c>
      <c r="J5" s="21"/>
      <c r="K5" s="9">
        <f>K4/1.16</f>
        <v>4.3000044918024602E-2</v>
      </c>
      <c r="Q5" s="18" t="s">
        <v>34</v>
      </c>
      <c r="R5" s="26">
        <f>D6</f>
        <v>473555.6999999999</v>
      </c>
      <c r="XFC5">
        <v>96</v>
      </c>
      <c r="XFD5" s="12">
        <v>5.1967970919706612E-2</v>
      </c>
    </row>
    <row r="6" spans="1:19 16383:16384" ht="15.75" x14ac:dyDescent="0.25">
      <c r="A6" s="14" t="s">
        <v>6</v>
      </c>
      <c r="B6" s="15"/>
      <c r="C6" s="16"/>
      <c r="D6" s="20">
        <f>D4*D5</f>
        <v>473555.6999999999</v>
      </c>
      <c r="I6" s="22" t="s">
        <v>28</v>
      </c>
      <c r="J6" s="16"/>
      <c r="K6" s="23">
        <f>(D6-D3)/D3/(D4/2)</f>
        <v>3.5950633333333322E-2</v>
      </c>
      <c r="Q6" s="24" t="s">
        <v>31</v>
      </c>
      <c r="R6" s="25">
        <f>D5</f>
        <v>3946.2974999999992</v>
      </c>
      <c r="XFC6">
        <v>120</v>
      </c>
      <c r="XFD6" s="12">
        <v>4.9880052104908534E-2</v>
      </c>
    </row>
    <row r="7" spans="1:19 16383:16384" ht="15.75" x14ac:dyDescent="0.25">
      <c r="E7" s="1"/>
      <c r="I7" s="3" t="s">
        <v>14</v>
      </c>
      <c r="K7" s="9">
        <f>K6/1.16</f>
        <v>3.0991925287356316E-2</v>
      </c>
      <c r="Q7" s="18" t="s">
        <v>17</v>
      </c>
      <c r="R7" s="26">
        <f>SUM(O10:O133)</f>
        <v>50000</v>
      </c>
      <c r="S7" s="1"/>
    </row>
    <row r="8" spans="1:19 16383:16384" ht="15.75" x14ac:dyDescent="0.25">
      <c r="E8" s="1"/>
      <c r="Q8" s="24" t="s">
        <v>29</v>
      </c>
      <c r="R8" s="27">
        <f>D4</f>
        <v>120</v>
      </c>
      <c r="S8"/>
    </row>
    <row r="9" spans="1:19 16383:16384" ht="30" x14ac:dyDescent="0.25">
      <c r="A9" s="14" t="s">
        <v>0</v>
      </c>
      <c r="B9" s="14"/>
      <c r="C9" s="14" t="s">
        <v>9</v>
      </c>
      <c r="D9" s="14" t="s">
        <v>3</v>
      </c>
      <c r="E9" s="14" t="s">
        <v>10</v>
      </c>
      <c r="F9" s="14" t="s">
        <v>24</v>
      </c>
      <c r="G9" s="14" t="s">
        <v>17</v>
      </c>
      <c r="H9" s="14" t="s">
        <v>11</v>
      </c>
      <c r="I9" s="14" t="s">
        <v>25</v>
      </c>
      <c r="J9" s="14" t="s">
        <v>1</v>
      </c>
      <c r="K9" s="14" t="s">
        <v>13</v>
      </c>
      <c r="L9" s="14" t="s">
        <v>13</v>
      </c>
      <c r="M9" s="14" t="s">
        <v>2</v>
      </c>
      <c r="N9" s="14" t="s">
        <v>12</v>
      </c>
      <c r="O9" s="14" t="s">
        <v>26</v>
      </c>
      <c r="Q9" s="18" t="s">
        <v>20</v>
      </c>
      <c r="R9" s="28">
        <f>IFERROR(VLOOKUP("",$B$9:$C$130,2,0),MAX($C:$C))</f>
        <v>46</v>
      </c>
      <c r="S9"/>
    </row>
    <row r="10" spans="1:19 16383:16384" ht="15.75" x14ac:dyDescent="0.25">
      <c r="A10">
        <f t="shared" ref="A10:A41" si="0">IF(C10&lt;=$R$9,C10,"")</f>
        <v>0</v>
      </c>
      <c r="B10" s="7">
        <f t="shared" ref="B10:B70" si="1">D10</f>
        <v>150000</v>
      </c>
      <c r="C10" s="2">
        <v>0</v>
      </c>
      <c r="D10" s="1">
        <f>D3</f>
        <v>150000</v>
      </c>
      <c r="E10" s="1">
        <f>D3</f>
        <v>150000</v>
      </c>
      <c r="F10" s="1"/>
      <c r="G10" s="1"/>
      <c r="L10" s="5"/>
      <c r="M10" s="5"/>
      <c r="N10" s="1"/>
      <c r="Q10" s="24" t="s">
        <v>16</v>
      </c>
      <c r="R10" s="29">
        <f>D4-R9</f>
        <v>74</v>
      </c>
      <c r="S10" s="4"/>
    </row>
    <row r="11" spans="1:19 16383:16384" ht="15.75" x14ac:dyDescent="0.25">
      <c r="A11">
        <f t="shared" si="0"/>
        <v>1</v>
      </c>
      <c r="B11" s="7">
        <f t="shared" si="1"/>
        <v>149794.70640786813</v>
      </c>
      <c r="C11" s="2">
        <v>1</v>
      </c>
      <c r="D11" s="1">
        <f>IFERROR(IF(E11&gt;=0.1,E10-H11-O11,""),"")</f>
        <v>149794.70640786813</v>
      </c>
      <c r="E11" s="1">
        <f t="shared" ref="E11:E70" si="2">E10-H11-O11</f>
        <v>149794.70640786813</v>
      </c>
      <c r="F11" s="1">
        <f t="shared" ref="F11:F42" si="3">IFERROR(IF(A11&lt;$R$9,IFERROR(IF(H11&gt;=0,N11-J11-L11,""),""),IF(A11=$R$9,D10,"")),"")</f>
        <v>205.29359213185887</v>
      </c>
      <c r="G11" s="1">
        <f t="shared" ref="G11:G70" si="4">IFERROR(IF(H11&gt;=0,N11-J11-L11,""),"")</f>
        <v>205.29359213185887</v>
      </c>
      <c r="H11" s="1">
        <f t="shared" ref="H11:H70" si="5">N11-J11-L11</f>
        <v>205.29359213185887</v>
      </c>
      <c r="I11" s="1">
        <f>IFERROR(IF(J11&gt;=0,D10*$K$5/2,""),"")</f>
        <v>3225.0033688518452</v>
      </c>
      <c r="J11" s="1">
        <f>D10*$K$5/2</f>
        <v>3225.0033688518452</v>
      </c>
      <c r="K11" s="1">
        <f>IFERROR(IF(L11&gt;=0,I11*16%,""),"")</f>
        <v>516.00053901629519</v>
      </c>
      <c r="L11" s="1">
        <f>J11*16%</f>
        <v>516.00053901629519</v>
      </c>
      <c r="M11" s="1">
        <f t="shared" ref="M11:M42" si="6">IFERROR(IF(A11&lt;$R$9,N11,F11+I11+K11),"")</f>
        <v>3946.2974999999992</v>
      </c>
      <c r="N11" s="1">
        <f t="shared" ref="N11:N74" si="7">$D$5</f>
        <v>3946.2974999999992</v>
      </c>
      <c r="P11" s="1"/>
      <c r="Q11" s="18" t="s">
        <v>15</v>
      </c>
      <c r="R11" s="26">
        <f>(R17-D3)/1.16</f>
        <v>69188.879969999281</v>
      </c>
      <c r="S11"/>
    </row>
    <row r="12" spans="1:19 16383:16384" ht="15.75" x14ac:dyDescent="0.25">
      <c r="A12">
        <f t="shared" si="0"/>
        <v>2</v>
      </c>
      <c r="B12" s="7">
        <f t="shared" si="1"/>
        <v>149584.29278820011</v>
      </c>
      <c r="C12" s="2">
        <v>2</v>
      </c>
      <c r="D12" s="1">
        <f t="shared" ref="D12:D70" si="8">IFERROR(IF(E12&gt;=0.1,E11-H12-O12,""),"")</f>
        <v>149584.29278820011</v>
      </c>
      <c r="E12" s="1">
        <f t="shared" si="2"/>
        <v>149584.29278820011</v>
      </c>
      <c r="F12" s="1">
        <f t="shared" si="3"/>
        <v>210.4136196680297</v>
      </c>
      <c r="G12" s="1">
        <f t="shared" si="4"/>
        <v>210.4136196680297</v>
      </c>
      <c r="H12" s="1">
        <f t="shared" si="5"/>
        <v>210.4136196680297</v>
      </c>
      <c r="I12" s="1">
        <f t="shared" ref="I12:I75" si="9">IFERROR(IF(J12&gt;=0,D11*$K$5/2,""),"")</f>
        <v>3220.5895520103186</v>
      </c>
      <c r="J12" s="1">
        <f t="shared" ref="J12:J75" si="10">D11*$K$5/2</f>
        <v>3220.5895520103186</v>
      </c>
      <c r="K12" s="1">
        <f t="shared" ref="K12:K70" si="11">IFERROR(IF(L12&gt;=0,I12*16%,""),"")</f>
        <v>515.29432832165094</v>
      </c>
      <c r="L12" s="1">
        <f t="shared" ref="L12:L70" si="12">J12*16%</f>
        <v>515.29432832165094</v>
      </c>
      <c r="M12" s="1">
        <f t="shared" si="6"/>
        <v>3946.2974999999992</v>
      </c>
      <c r="N12" s="1">
        <f t="shared" si="7"/>
        <v>3946.2974999999992</v>
      </c>
      <c r="P12" s="1"/>
      <c r="Q12" s="24" t="s">
        <v>22</v>
      </c>
      <c r="R12" s="25">
        <f>(D6-D3)/1.16</f>
        <v>278927.32758620684</v>
      </c>
      <c r="S12"/>
    </row>
    <row r="13" spans="1:19 16383:16384" ht="15.75" x14ac:dyDescent="0.25">
      <c r="A13">
        <f t="shared" si="0"/>
        <v>3</v>
      </c>
      <c r="B13" s="7">
        <f t="shared" si="1"/>
        <v>149368.63144737578</v>
      </c>
      <c r="C13" s="2">
        <v>3</v>
      </c>
      <c r="D13" s="1">
        <f t="shared" si="8"/>
        <v>149368.63144737578</v>
      </c>
      <c r="E13" s="1">
        <f t="shared" si="2"/>
        <v>149368.63144737578</v>
      </c>
      <c r="F13" s="1">
        <f t="shared" si="3"/>
        <v>215.66134082434121</v>
      </c>
      <c r="G13" s="1">
        <f t="shared" si="4"/>
        <v>215.66134082434121</v>
      </c>
      <c r="H13" s="1">
        <f t="shared" si="5"/>
        <v>215.66134082434121</v>
      </c>
      <c r="I13" s="1">
        <f t="shared" si="9"/>
        <v>3216.0656544617741</v>
      </c>
      <c r="J13" s="1">
        <f t="shared" si="10"/>
        <v>3216.0656544617741</v>
      </c>
      <c r="K13" s="1">
        <f t="shared" si="11"/>
        <v>514.57050471388391</v>
      </c>
      <c r="L13" s="1">
        <f t="shared" si="12"/>
        <v>514.57050471388391</v>
      </c>
      <c r="M13" s="1">
        <f t="shared" si="6"/>
        <v>3946.2974999999992</v>
      </c>
      <c r="N13" s="1">
        <f t="shared" si="7"/>
        <v>3946.2974999999992</v>
      </c>
      <c r="O13" s="13"/>
      <c r="P13" s="1"/>
      <c r="Q13" s="14" t="s">
        <v>32</v>
      </c>
      <c r="R13" s="30">
        <f>R12-R11</f>
        <v>209738.44761620756</v>
      </c>
      <c r="S13"/>
    </row>
    <row r="14" spans="1:19 16383:16384" ht="15.75" x14ac:dyDescent="0.25">
      <c r="A14">
        <f t="shared" si="0"/>
        <v>4</v>
      </c>
      <c r="B14" s="7">
        <f t="shared" si="1"/>
        <v>149147.59150709279</v>
      </c>
      <c r="C14" s="2">
        <v>4</v>
      </c>
      <c r="D14" s="1">
        <f t="shared" si="8"/>
        <v>149147.59150709279</v>
      </c>
      <c r="E14" s="1">
        <f t="shared" si="2"/>
        <v>149147.59150709279</v>
      </c>
      <c r="F14" s="1">
        <f t="shared" si="3"/>
        <v>221.03994028300701</v>
      </c>
      <c r="G14" s="1">
        <f t="shared" si="4"/>
        <v>221.03994028300701</v>
      </c>
      <c r="H14" s="1">
        <f t="shared" si="5"/>
        <v>221.03994028300701</v>
      </c>
      <c r="I14" s="1">
        <f t="shared" si="9"/>
        <v>3211.4289307905105</v>
      </c>
      <c r="J14" s="1">
        <f t="shared" si="10"/>
        <v>3211.4289307905105</v>
      </c>
      <c r="K14" s="1">
        <f t="shared" si="11"/>
        <v>513.82862892648166</v>
      </c>
      <c r="L14" s="1">
        <f t="shared" si="12"/>
        <v>513.82862892648166</v>
      </c>
      <c r="M14" s="1">
        <f t="shared" si="6"/>
        <v>3946.2974999999992</v>
      </c>
      <c r="N14" s="1">
        <f t="shared" si="7"/>
        <v>3946.2974999999992</v>
      </c>
      <c r="P14" s="1"/>
      <c r="Q14" s="31" t="s">
        <v>21</v>
      </c>
      <c r="R14" s="26">
        <f>SUM(K10:K130)</f>
        <v>11070.220795199895</v>
      </c>
      <c r="S14" s="10"/>
    </row>
    <row r="15" spans="1:19 16383:16384" ht="15.75" x14ac:dyDescent="0.25">
      <c r="A15">
        <f t="shared" si="0"/>
        <v>5</v>
      </c>
      <c r="B15" s="7">
        <f t="shared" si="1"/>
        <v>148921.03882494048</v>
      </c>
      <c r="C15" s="2">
        <v>5</v>
      </c>
      <c r="D15" s="1">
        <f t="shared" si="8"/>
        <v>148921.03882494048</v>
      </c>
      <c r="E15" s="1">
        <f t="shared" si="2"/>
        <v>148921.03882494048</v>
      </c>
      <c r="F15" s="1">
        <f t="shared" si="3"/>
        <v>226.5526821522983</v>
      </c>
      <c r="G15" s="1">
        <f t="shared" si="4"/>
        <v>226.5526821522983</v>
      </c>
      <c r="H15" s="1">
        <f t="shared" si="5"/>
        <v>226.5526821522983</v>
      </c>
      <c r="I15" s="1">
        <f t="shared" si="9"/>
        <v>3206.676567110087</v>
      </c>
      <c r="J15" s="1">
        <f t="shared" si="10"/>
        <v>3206.676567110087</v>
      </c>
      <c r="K15" s="1">
        <f t="shared" si="11"/>
        <v>513.06825073761388</v>
      </c>
      <c r="L15" s="1">
        <f t="shared" si="12"/>
        <v>513.06825073761388</v>
      </c>
      <c r="M15" s="1">
        <f t="shared" si="6"/>
        <v>3946.2974999999992</v>
      </c>
      <c r="N15" s="1">
        <f t="shared" si="7"/>
        <v>3946.2974999999992</v>
      </c>
      <c r="P15" s="1"/>
      <c r="Q15" s="24" t="s">
        <v>23</v>
      </c>
      <c r="R15" s="25">
        <f>R12*16%</f>
        <v>44628.372413793099</v>
      </c>
    </row>
    <row r="16" spans="1:19 16383:16384" ht="15.75" x14ac:dyDescent="0.25">
      <c r="A16">
        <f t="shared" si="0"/>
        <v>6</v>
      </c>
      <c r="B16" s="7">
        <f t="shared" si="1"/>
        <v>98688.835912993061</v>
      </c>
      <c r="C16" s="2">
        <v>6</v>
      </c>
      <c r="D16" s="1">
        <f t="shared" si="8"/>
        <v>98688.835912993061</v>
      </c>
      <c r="E16" s="1">
        <f t="shared" si="2"/>
        <v>98688.835912993061</v>
      </c>
      <c r="F16" s="1">
        <f t="shared" si="3"/>
        <v>232.20291194743015</v>
      </c>
      <c r="G16" s="1">
        <f t="shared" si="4"/>
        <v>232.20291194743015</v>
      </c>
      <c r="H16" s="1">
        <f t="shared" si="5"/>
        <v>232.20291194743015</v>
      </c>
      <c r="I16" s="1">
        <f t="shared" si="9"/>
        <v>3201.805679355663</v>
      </c>
      <c r="J16" s="1">
        <f t="shared" si="10"/>
        <v>3201.805679355663</v>
      </c>
      <c r="K16" s="1">
        <f t="shared" si="11"/>
        <v>512.28890869690611</v>
      </c>
      <c r="L16" s="1">
        <f t="shared" si="12"/>
        <v>512.28890869690611</v>
      </c>
      <c r="M16" s="1">
        <f t="shared" si="6"/>
        <v>3946.2974999999992</v>
      </c>
      <c r="N16" s="1">
        <f t="shared" si="7"/>
        <v>3946.2974999999992</v>
      </c>
      <c r="O16" s="1">
        <v>50000</v>
      </c>
      <c r="P16" s="1"/>
      <c r="Q16" s="32" t="s">
        <v>33</v>
      </c>
      <c r="R16" s="30">
        <f>R15-R14</f>
        <v>33558.151618593205</v>
      </c>
    </row>
    <row r="17" spans="1:20" ht="15.75" x14ac:dyDescent="0.25">
      <c r="A17">
        <f t="shared" si="0"/>
        <v>7</v>
      </c>
      <c r="B17" s="7">
        <f t="shared" si="1"/>
        <v>97203.840551749498</v>
      </c>
      <c r="C17" s="2">
        <v>7</v>
      </c>
      <c r="D17" s="1">
        <f t="shared" si="8"/>
        <v>97203.840551749498</v>
      </c>
      <c r="E17" s="1">
        <f t="shared" si="2"/>
        <v>97203.840551749498</v>
      </c>
      <c r="F17" s="1">
        <f t="shared" si="3"/>
        <v>1484.9953612435677</v>
      </c>
      <c r="G17" s="1">
        <f t="shared" si="4"/>
        <v>1484.9953612435677</v>
      </c>
      <c r="H17" s="1">
        <f t="shared" si="5"/>
        <v>1484.9953612435677</v>
      </c>
      <c r="I17" s="1">
        <f t="shared" si="9"/>
        <v>2121.8121885831306</v>
      </c>
      <c r="J17" s="1">
        <f t="shared" si="10"/>
        <v>2121.8121885831306</v>
      </c>
      <c r="K17" s="1">
        <f t="shared" si="11"/>
        <v>339.48995017330088</v>
      </c>
      <c r="L17" s="1">
        <f t="shared" si="12"/>
        <v>339.48995017330088</v>
      </c>
      <c r="M17" s="1">
        <f t="shared" si="6"/>
        <v>3946.2974999999992</v>
      </c>
      <c r="N17" s="1">
        <f t="shared" si="7"/>
        <v>3946.2974999999992</v>
      </c>
      <c r="P17" s="1"/>
      <c r="Q17" s="18" t="s">
        <v>19</v>
      </c>
      <c r="R17" s="26">
        <f>SUM(M:M)+SUM(O:O)</f>
        <v>230259.10076519917</v>
      </c>
    </row>
    <row r="18" spans="1:20" ht="15.75" x14ac:dyDescent="0.25">
      <c r="A18">
        <f t="shared" si="0"/>
        <v>8</v>
      </c>
      <c r="B18" s="7">
        <f t="shared" si="1"/>
        <v>95681.809367508744</v>
      </c>
      <c r="C18" s="2">
        <v>8</v>
      </c>
      <c r="D18" s="1">
        <f t="shared" si="8"/>
        <v>95681.809367508744</v>
      </c>
      <c r="E18" s="1">
        <f t="shared" si="2"/>
        <v>95681.809367508744</v>
      </c>
      <c r="F18" s="1">
        <f t="shared" si="3"/>
        <v>1522.0311842407559</v>
      </c>
      <c r="G18" s="1">
        <f t="shared" si="4"/>
        <v>1522.0311842407559</v>
      </c>
      <c r="H18" s="1">
        <f t="shared" si="5"/>
        <v>1522.0311842407559</v>
      </c>
      <c r="I18" s="1">
        <f t="shared" si="9"/>
        <v>2089.8847549648649</v>
      </c>
      <c r="J18" s="1">
        <f t="shared" si="10"/>
        <v>2089.8847549648649</v>
      </c>
      <c r="K18" s="1">
        <f t="shared" si="11"/>
        <v>334.3815607943784</v>
      </c>
      <c r="L18" s="1">
        <f t="shared" si="12"/>
        <v>334.3815607943784</v>
      </c>
      <c r="M18" s="1">
        <f t="shared" si="6"/>
        <v>3946.2974999999992</v>
      </c>
      <c r="N18" s="1">
        <f t="shared" si="7"/>
        <v>3946.2974999999992</v>
      </c>
      <c r="P18" s="1"/>
      <c r="Q18" s="32" t="s">
        <v>35</v>
      </c>
      <c r="R18" s="30">
        <f>R5-R17</f>
        <v>243296.59923480073</v>
      </c>
      <c r="S18"/>
    </row>
    <row r="19" spans="1:20" x14ac:dyDescent="0.25">
      <c r="A19">
        <f t="shared" si="0"/>
        <v>9</v>
      </c>
      <c r="B19" s="7">
        <f t="shared" si="1"/>
        <v>94121.818685880382</v>
      </c>
      <c r="C19" s="2">
        <v>9</v>
      </c>
      <c r="D19" s="1">
        <f t="shared" si="8"/>
        <v>94121.818685880382</v>
      </c>
      <c r="E19" s="1">
        <f t="shared" si="2"/>
        <v>94121.818685880382</v>
      </c>
      <c r="F19" s="1">
        <f t="shared" si="3"/>
        <v>1559.9906816283683</v>
      </c>
      <c r="G19" s="1">
        <f t="shared" si="4"/>
        <v>1559.9906816283683</v>
      </c>
      <c r="H19" s="1">
        <f t="shared" si="5"/>
        <v>1559.9906816283683</v>
      </c>
      <c r="I19" s="1">
        <f t="shared" si="9"/>
        <v>2057.1610503203715</v>
      </c>
      <c r="J19" s="1">
        <f t="shared" si="10"/>
        <v>2057.1610503203715</v>
      </c>
      <c r="K19" s="1">
        <f t="shared" si="11"/>
        <v>329.14576805125944</v>
      </c>
      <c r="L19" s="1">
        <f t="shared" si="12"/>
        <v>329.14576805125944</v>
      </c>
      <c r="M19" s="1">
        <f t="shared" si="6"/>
        <v>3946.2974999999992</v>
      </c>
      <c r="N19" s="1">
        <f t="shared" si="7"/>
        <v>3946.2974999999992</v>
      </c>
      <c r="P19" s="1"/>
      <c r="S19"/>
    </row>
    <row r="20" spans="1:20" x14ac:dyDescent="0.25">
      <c r="A20">
        <f t="shared" si="0"/>
        <v>10</v>
      </c>
      <c r="B20" s="7">
        <f t="shared" si="1"/>
        <v>92522.921796010618</v>
      </c>
      <c r="C20" s="2">
        <v>10</v>
      </c>
      <c r="D20" s="1">
        <f t="shared" si="8"/>
        <v>92522.921796010618</v>
      </c>
      <c r="E20" s="1">
        <f t="shared" si="2"/>
        <v>92522.921796010618</v>
      </c>
      <c r="F20" s="1">
        <f t="shared" si="3"/>
        <v>1598.8968898697653</v>
      </c>
      <c r="G20" s="1">
        <f t="shared" si="4"/>
        <v>1598.8968898697653</v>
      </c>
      <c r="H20" s="1">
        <f t="shared" si="5"/>
        <v>1598.8968898697653</v>
      </c>
      <c r="I20" s="1">
        <f t="shared" si="9"/>
        <v>2023.6212156295119</v>
      </c>
      <c r="J20" s="1">
        <f t="shared" si="10"/>
        <v>2023.6212156295119</v>
      </c>
      <c r="K20" s="1">
        <f t="shared" si="11"/>
        <v>323.77939450072193</v>
      </c>
      <c r="L20" s="1">
        <f t="shared" si="12"/>
        <v>323.77939450072193</v>
      </c>
      <c r="M20" s="1">
        <f t="shared" si="6"/>
        <v>3946.2974999999992</v>
      </c>
      <c r="N20" s="1">
        <f t="shared" si="7"/>
        <v>3946.2974999999992</v>
      </c>
      <c r="O20" s="13"/>
      <c r="P20" s="1"/>
      <c r="S20" s="1"/>
      <c r="T20" s="1"/>
    </row>
    <row r="21" spans="1:20" x14ac:dyDescent="0.25">
      <c r="A21">
        <f t="shared" si="0"/>
        <v>11</v>
      </c>
      <c r="B21" s="7">
        <f t="shared" si="1"/>
        <v>90884.148376052312</v>
      </c>
      <c r="C21" s="2">
        <v>11</v>
      </c>
      <c r="D21" s="1">
        <f t="shared" si="8"/>
        <v>90884.148376052312</v>
      </c>
      <c r="E21" s="1">
        <f t="shared" si="2"/>
        <v>90884.148376052312</v>
      </c>
      <c r="F21" s="1">
        <f t="shared" si="3"/>
        <v>1638.7734199583056</v>
      </c>
      <c r="G21" s="1">
        <f t="shared" si="4"/>
        <v>1638.7734199583056</v>
      </c>
      <c r="H21" s="1">
        <f t="shared" si="5"/>
        <v>1638.7734199583056</v>
      </c>
      <c r="I21" s="1">
        <f t="shared" si="9"/>
        <v>1989.244896587667</v>
      </c>
      <c r="J21" s="1">
        <f t="shared" si="10"/>
        <v>1989.244896587667</v>
      </c>
      <c r="K21" s="1">
        <f t="shared" si="11"/>
        <v>318.27918345402674</v>
      </c>
      <c r="L21" s="1">
        <f t="shared" si="12"/>
        <v>318.27918345402674</v>
      </c>
      <c r="M21" s="1">
        <f t="shared" si="6"/>
        <v>3946.2974999999992</v>
      </c>
      <c r="N21" s="1">
        <f t="shared" si="7"/>
        <v>3946.2974999999992</v>
      </c>
      <c r="P21" s="1"/>
      <c r="S21" s="1"/>
      <c r="T21" s="1"/>
    </row>
    <row r="22" spans="1:20" x14ac:dyDescent="0.25">
      <c r="A22">
        <f t="shared" si="0"/>
        <v>12</v>
      </c>
      <c r="B22" s="7">
        <f t="shared" si="1"/>
        <v>89204.50390430617</v>
      </c>
      <c r="C22" s="2">
        <v>12</v>
      </c>
      <c r="D22" s="1">
        <f t="shared" si="8"/>
        <v>89204.50390430617</v>
      </c>
      <c r="E22" s="1">
        <f t="shared" si="2"/>
        <v>89204.50390430617</v>
      </c>
      <c r="F22" s="1">
        <f t="shared" si="3"/>
        <v>1679.6444717461352</v>
      </c>
      <c r="G22" s="1">
        <f t="shared" si="4"/>
        <v>1679.6444717461352</v>
      </c>
      <c r="H22" s="1">
        <f t="shared" si="5"/>
        <v>1679.6444717461352</v>
      </c>
      <c r="I22" s="1">
        <f t="shared" si="9"/>
        <v>1954.0112312533311</v>
      </c>
      <c r="J22" s="1">
        <f t="shared" si="10"/>
        <v>1954.0112312533311</v>
      </c>
      <c r="K22" s="1">
        <f t="shared" si="11"/>
        <v>312.64179700053296</v>
      </c>
      <c r="L22" s="1">
        <f t="shared" si="12"/>
        <v>312.64179700053296</v>
      </c>
      <c r="M22" s="1">
        <f t="shared" si="6"/>
        <v>3946.2974999999992</v>
      </c>
      <c r="N22" s="1">
        <f t="shared" si="7"/>
        <v>3946.2974999999992</v>
      </c>
      <c r="O22" s="13"/>
      <c r="P22" s="1"/>
      <c r="S22" s="1"/>
      <c r="T22" s="1"/>
    </row>
    <row r="23" spans="1:20" x14ac:dyDescent="0.25">
      <c r="A23">
        <f t="shared" si="0"/>
        <v>13</v>
      </c>
      <c r="B23" s="7">
        <f t="shared" si="1"/>
        <v>87482.969055675829</v>
      </c>
      <c r="C23" s="2">
        <v>13</v>
      </c>
      <c r="D23" s="1">
        <f t="shared" si="8"/>
        <v>87482.969055675829</v>
      </c>
      <c r="E23" s="1">
        <f t="shared" si="2"/>
        <v>87482.969055675829</v>
      </c>
      <c r="F23" s="1">
        <f t="shared" si="3"/>
        <v>1721.5348486303446</v>
      </c>
      <c r="G23" s="1">
        <f t="shared" si="4"/>
        <v>1721.5348486303446</v>
      </c>
      <c r="H23" s="1">
        <f t="shared" si="5"/>
        <v>1721.5348486303446</v>
      </c>
      <c r="I23" s="1">
        <f t="shared" si="9"/>
        <v>1917.8988373876332</v>
      </c>
      <c r="J23" s="1">
        <f t="shared" si="10"/>
        <v>1917.8988373876332</v>
      </c>
      <c r="K23" s="1">
        <f t="shared" si="11"/>
        <v>306.86381398202133</v>
      </c>
      <c r="L23" s="1">
        <f t="shared" si="12"/>
        <v>306.86381398202133</v>
      </c>
      <c r="M23" s="1">
        <f t="shared" si="6"/>
        <v>3946.2974999999992</v>
      </c>
      <c r="N23" s="1">
        <f t="shared" si="7"/>
        <v>3946.2974999999992</v>
      </c>
      <c r="P23" s="1"/>
      <c r="S23"/>
    </row>
    <row r="24" spans="1:20" x14ac:dyDescent="0.25">
      <c r="A24">
        <f t="shared" si="0"/>
        <v>14</v>
      </c>
      <c r="B24" s="7">
        <f t="shared" si="1"/>
        <v>85718.499083070434</v>
      </c>
      <c r="C24" s="2">
        <v>14</v>
      </c>
      <c r="D24" s="1">
        <f t="shared" si="8"/>
        <v>85718.499083070434</v>
      </c>
      <c r="E24" s="1">
        <f t="shared" si="2"/>
        <v>85718.499083070434</v>
      </c>
      <c r="F24" s="1">
        <f t="shared" si="3"/>
        <v>1764.4699726053932</v>
      </c>
      <c r="G24" s="1">
        <f t="shared" si="4"/>
        <v>1764.4699726053932</v>
      </c>
      <c r="H24" s="1">
        <f t="shared" si="5"/>
        <v>1764.4699726053932</v>
      </c>
      <c r="I24" s="1">
        <f t="shared" si="9"/>
        <v>1880.8857994781085</v>
      </c>
      <c r="J24" s="1">
        <f t="shared" si="10"/>
        <v>1880.8857994781085</v>
      </c>
      <c r="K24" s="1">
        <f t="shared" si="11"/>
        <v>300.94172791649737</v>
      </c>
      <c r="L24" s="1">
        <f t="shared" si="12"/>
        <v>300.94172791649737</v>
      </c>
      <c r="M24" s="1">
        <f t="shared" si="6"/>
        <v>3946.2974999999992</v>
      </c>
      <c r="N24" s="1">
        <f t="shared" si="7"/>
        <v>3946.2974999999992</v>
      </c>
      <c r="P24" s="1"/>
      <c r="S24"/>
    </row>
    <row r="25" spans="1:20" x14ac:dyDescent="0.25">
      <c r="A25">
        <f t="shared" si="0"/>
        <v>15</v>
      </c>
      <c r="B25" s="7">
        <f t="shared" si="1"/>
        <v>83910.023183379482</v>
      </c>
      <c r="C25" s="2">
        <v>15</v>
      </c>
      <c r="D25" s="1">
        <f t="shared" si="8"/>
        <v>83910.023183379482</v>
      </c>
      <c r="E25" s="1">
        <f t="shared" si="2"/>
        <v>83910.023183379482</v>
      </c>
      <c r="F25" s="1">
        <f t="shared" si="3"/>
        <v>1808.4758996909452</v>
      </c>
      <c r="G25" s="1">
        <f t="shared" si="4"/>
        <v>1808.4758996909452</v>
      </c>
      <c r="H25" s="1">
        <f t="shared" si="5"/>
        <v>1808.4758996909452</v>
      </c>
      <c r="I25" s="1">
        <f t="shared" si="9"/>
        <v>1842.9496554388397</v>
      </c>
      <c r="J25" s="1">
        <f t="shared" si="10"/>
        <v>1842.9496554388397</v>
      </c>
      <c r="K25" s="1">
        <f t="shared" si="11"/>
        <v>294.87194487021435</v>
      </c>
      <c r="L25" s="1">
        <f t="shared" si="12"/>
        <v>294.87194487021435</v>
      </c>
      <c r="M25" s="1">
        <f t="shared" si="6"/>
        <v>3946.2974999999992</v>
      </c>
      <c r="N25" s="1">
        <f t="shared" si="7"/>
        <v>3946.2974999999992</v>
      </c>
      <c r="P25" s="1"/>
      <c r="S25"/>
    </row>
    <row r="26" spans="1:20" x14ac:dyDescent="0.25">
      <c r="A26">
        <f t="shared" si="0"/>
        <v>16</v>
      </c>
      <c r="B26" s="7">
        <f t="shared" si="1"/>
        <v>82056.443847635004</v>
      </c>
      <c r="C26" s="2">
        <v>16</v>
      </c>
      <c r="D26" s="1">
        <f t="shared" si="8"/>
        <v>82056.443847635004</v>
      </c>
      <c r="E26" s="1">
        <f t="shared" si="2"/>
        <v>82056.443847635004</v>
      </c>
      <c r="F26" s="1">
        <f t="shared" si="3"/>
        <v>1853.5793357444734</v>
      </c>
      <c r="G26" s="1">
        <f t="shared" si="4"/>
        <v>1853.5793357444734</v>
      </c>
      <c r="H26" s="1">
        <f t="shared" si="5"/>
        <v>1853.5793357444734</v>
      </c>
      <c r="I26" s="1">
        <f t="shared" si="9"/>
        <v>1804.0673829789018</v>
      </c>
      <c r="J26" s="1">
        <f t="shared" si="10"/>
        <v>1804.0673829789018</v>
      </c>
      <c r="K26" s="1">
        <f t="shared" si="11"/>
        <v>288.65078127662429</v>
      </c>
      <c r="L26" s="1">
        <f t="shared" si="12"/>
        <v>288.65078127662429</v>
      </c>
      <c r="M26" s="1">
        <f t="shared" si="6"/>
        <v>3946.2974999999992</v>
      </c>
      <c r="N26" s="1">
        <f t="shared" si="7"/>
        <v>3946.2974999999992</v>
      </c>
      <c r="P26" s="1"/>
      <c r="S26"/>
    </row>
    <row r="27" spans="1:20" x14ac:dyDescent="0.25">
      <c r="A27">
        <f t="shared" si="0"/>
        <v>17</v>
      </c>
      <c r="B27" s="7">
        <f t="shared" si="1"/>
        <v>80156.636194966777</v>
      </c>
      <c r="C27" s="2">
        <v>17</v>
      </c>
      <c r="D27" s="1">
        <f t="shared" si="8"/>
        <v>80156.636194966777</v>
      </c>
      <c r="E27" s="1">
        <f t="shared" si="2"/>
        <v>80156.636194966777</v>
      </c>
      <c r="F27" s="1">
        <f t="shared" si="3"/>
        <v>1899.8076526682312</v>
      </c>
      <c r="G27" s="1">
        <f t="shared" si="4"/>
        <v>1899.8076526682312</v>
      </c>
      <c r="H27" s="1">
        <f t="shared" si="5"/>
        <v>1899.8076526682312</v>
      </c>
      <c r="I27" s="1">
        <f t="shared" si="9"/>
        <v>1764.2153856308344</v>
      </c>
      <c r="J27" s="1">
        <f t="shared" si="10"/>
        <v>1764.2153856308344</v>
      </c>
      <c r="K27" s="1">
        <f t="shared" si="11"/>
        <v>282.2744617009335</v>
      </c>
      <c r="L27" s="1">
        <f t="shared" si="12"/>
        <v>282.2744617009335</v>
      </c>
      <c r="M27" s="1">
        <f t="shared" si="6"/>
        <v>3946.2974999999992</v>
      </c>
      <c r="N27" s="1">
        <f t="shared" si="7"/>
        <v>3946.2974999999992</v>
      </c>
      <c r="P27" s="1"/>
      <c r="S27"/>
    </row>
    <row r="28" spans="1:20" x14ac:dyDescent="0.25">
      <c r="A28">
        <f t="shared" si="0"/>
        <v>18</v>
      </c>
      <c r="B28" s="7">
        <f t="shared" si="1"/>
        <v>78209.447289946344</v>
      </c>
      <c r="C28" s="2">
        <v>18</v>
      </c>
      <c r="D28" s="1">
        <f t="shared" si="8"/>
        <v>78209.447289946344</v>
      </c>
      <c r="E28" s="1">
        <f t="shared" si="2"/>
        <v>78209.447289946344</v>
      </c>
      <c r="F28" s="1">
        <f t="shared" si="3"/>
        <v>1947.188905020429</v>
      </c>
      <c r="G28" s="1">
        <f t="shared" si="4"/>
        <v>1947.188905020429</v>
      </c>
      <c r="H28" s="1">
        <f t="shared" si="5"/>
        <v>1947.188905020429</v>
      </c>
      <c r="I28" s="1">
        <f t="shared" si="9"/>
        <v>1723.369478430664</v>
      </c>
      <c r="J28" s="1">
        <f t="shared" si="10"/>
        <v>1723.369478430664</v>
      </c>
      <c r="K28" s="1">
        <f t="shared" si="11"/>
        <v>275.73911654890622</v>
      </c>
      <c r="L28" s="1">
        <f t="shared" si="12"/>
        <v>275.73911654890622</v>
      </c>
      <c r="M28" s="1">
        <f t="shared" si="6"/>
        <v>3946.2974999999992</v>
      </c>
      <c r="N28" s="1">
        <f t="shared" si="7"/>
        <v>3946.2974999999992</v>
      </c>
      <c r="O28" s="13"/>
      <c r="P28" s="1"/>
      <c r="S28"/>
    </row>
    <row r="29" spans="1:20" x14ac:dyDescent="0.25">
      <c r="A29">
        <f t="shared" si="0"/>
        <v>19</v>
      </c>
      <c r="B29" s="7">
        <f t="shared" si="1"/>
        <v>76213.69544290565</v>
      </c>
      <c r="C29" s="2">
        <v>19</v>
      </c>
      <c r="D29" s="1">
        <f t="shared" si="8"/>
        <v>76213.69544290565</v>
      </c>
      <c r="E29" s="1">
        <f t="shared" si="2"/>
        <v>76213.69544290565</v>
      </c>
      <c r="F29" s="1">
        <f t="shared" si="3"/>
        <v>1995.7518470406881</v>
      </c>
      <c r="G29" s="1">
        <f t="shared" si="4"/>
        <v>1995.7518470406881</v>
      </c>
      <c r="H29" s="1">
        <f t="shared" si="5"/>
        <v>1995.7518470406881</v>
      </c>
      <c r="I29" s="1">
        <f t="shared" si="9"/>
        <v>1681.5048732407852</v>
      </c>
      <c r="J29" s="1">
        <f t="shared" si="10"/>
        <v>1681.5048732407852</v>
      </c>
      <c r="K29" s="1">
        <f t="shared" si="11"/>
        <v>269.04077971852564</v>
      </c>
      <c r="L29" s="1">
        <f t="shared" si="12"/>
        <v>269.04077971852564</v>
      </c>
      <c r="M29" s="1">
        <f t="shared" si="6"/>
        <v>3946.2974999999992</v>
      </c>
      <c r="N29" s="1">
        <f t="shared" si="7"/>
        <v>3946.2974999999992</v>
      </c>
      <c r="P29" s="1"/>
      <c r="S29"/>
    </row>
    <row r="30" spans="1:20" x14ac:dyDescent="0.25">
      <c r="A30">
        <f t="shared" si="0"/>
        <v>20</v>
      </c>
      <c r="B30" s="7">
        <f t="shared" si="1"/>
        <v>74168.169492805537</v>
      </c>
      <c r="C30" s="2">
        <v>20</v>
      </c>
      <c r="D30" s="1">
        <f t="shared" si="8"/>
        <v>74168.169492805537</v>
      </c>
      <c r="E30" s="1">
        <f t="shared" si="2"/>
        <v>74168.169492805537</v>
      </c>
      <c r="F30" s="1">
        <f t="shared" si="3"/>
        <v>2045.5259501001171</v>
      </c>
      <c r="G30" s="1">
        <f t="shared" si="4"/>
        <v>2045.5259501001171</v>
      </c>
      <c r="H30" s="1">
        <f t="shared" si="5"/>
        <v>2045.5259501001171</v>
      </c>
      <c r="I30" s="1">
        <f t="shared" si="9"/>
        <v>1638.5961637067949</v>
      </c>
      <c r="J30" s="1">
        <f t="shared" si="10"/>
        <v>1638.5961637067949</v>
      </c>
      <c r="K30" s="1">
        <f t="shared" si="11"/>
        <v>262.17538619308721</v>
      </c>
      <c r="L30" s="1">
        <f t="shared" si="12"/>
        <v>262.17538619308721</v>
      </c>
      <c r="M30" s="1">
        <f t="shared" si="6"/>
        <v>3946.2974999999992</v>
      </c>
      <c r="N30" s="1">
        <f t="shared" si="7"/>
        <v>3946.2974999999992</v>
      </c>
      <c r="P30" s="1"/>
      <c r="S30"/>
    </row>
    <row r="31" spans="1:20" x14ac:dyDescent="0.25">
      <c r="A31">
        <f t="shared" si="0"/>
        <v>21</v>
      </c>
      <c r="B31" s="7">
        <f t="shared" si="1"/>
        <v>72071.628072218955</v>
      </c>
      <c r="C31" s="2">
        <v>21</v>
      </c>
      <c r="D31" s="1">
        <f t="shared" si="8"/>
        <v>72071.628072218955</v>
      </c>
      <c r="E31" s="1">
        <f t="shared" si="2"/>
        <v>72071.628072218955</v>
      </c>
      <c r="F31" s="1">
        <f t="shared" si="3"/>
        <v>2096.541420586585</v>
      </c>
      <c r="G31" s="1">
        <f t="shared" si="4"/>
        <v>2096.541420586585</v>
      </c>
      <c r="H31" s="1">
        <f t="shared" si="5"/>
        <v>2096.541420586585</v>
      </c>
      <c r="I31" s="1">
        <f t="shared" si="9"/>
        <v>1594.61730983915</v>
      </c>
      <c r="J31" s="1">
        <f t="shared" si="10"/>
        <v>1594.61730983915</v>
      </c>
      <c r="K31" s="1">
        <f t="shared" si="11"/>
        <v>255.13876957426402</v>
      </c>
      <c r="L31" s="1">
        <f t="shared" si="12"/>
        <v>255.13876957426402</v>
      </c>
      <c r="M31" s="1">
        <f t="shared" si="6"/>
        <v>3946.2974999999992</v>
      </c>
      <c r="N31" s="1">
        <f t="shared" si="7"/>
        <v>3946.2974999999992</v>
      </c>
      <c r="P31" s="1"/>
      <c r="S31"/>
    </row>
    <row r="32" spans="1:20" x14ac:dyDescent="0.25">
      <c r="A32">
        <f t="shared" si="0"/>
        <v>22</v>
      </c>
      <c r="B32" s="7">
        <f t="shared" si="1"/>
        <v>69922.798853982895</v>
      </c>
      <c r="C32" s="2">
        <v>22</v>
      </c>
      <c r="D32" s="1">
        <f t="shared" si="8"/>
        <v>69922.798853982895</v>
      </c>
      <c r="E32" s="1">
        <f t="shared" si="2"/>
        <v>69922.798853982895</v>
      </c>
      <c r="F32" s="1">
        <f t="shared" si="3"/>
        <v>2148.8292182360638</v>
      </c>
      <c r="G32" s="1">
        <f t="shared" si="4"/>
        <v>2148.8292182360638</v>
      </c>
      <c r="H32" s="1">
        <f t="shared" si="5"/>
        <v>2148.8292182360638</v>
      </c>
      <c r="I32" s="1">
        <f t="shared" si="9"/>
        <v>1549.541622210289</v>
      </c>
      <c r="J32" s="1">
        <f t="shared" si="10"/>
        <v>1549.541622210289</v>
      </c>
      <c r="K32" s="1">
        <f t="shared" si="11"/>
        <v>247.92665955364626</v>
      </c>
      <c r="L32" s="1">
        <f t="shared" si="12"/>
        <v>247.92665955364626</v>
      </c>
      <c r="M32" s="1">
        <f t="shared" si="6"/>
        <v>3946.2974999999992</v>
      </c>
      <c r="N32" s="1">
        <f t="shared" si="7"/>
        <v>3946.2974999999992</v>
      </c>
      <c r="P32" s="1"/>
      <c r="S32"/>
    </row>
    <row r="33" spans="1:19" x14ac:dyDescent="0.25">
      <c r="A33">
        <f t="shared" si="0"/>
        <v>23</v>
      </c>
      <c r="B33" s="7">
        <f t="shared" si="1"/>
        <v>67720.377779061746</v>
      </c>
      <c r="C33" s="2">
        <v>23</v>
      </c>
      <c r="D33" s="1">
        <f t="shared" si="8"/>
        <v>67720.377779061746</v>
      </c>
      <c r="E33" s="1">
        <f t="shared" si="2"/>
        <v>67720.377779061746</v>
      </c>
      <c r="F33" s="1">
        <f t="shared" si="3"/>
        <v>2202.4210749211461</v>
      </c>
      <c r="G33" s="1">
        <f t="shared" si="4"/>
        <v>2202.4210749211461</v>
      </c>
      <c r="H33" s="1">
        <f t="shared" si="5"/>
        <v>2202.4210749211461</v>
      </c>
      <c r="I33" s="1">
        <f t="shared" si="9"/>
        <v>1503.3417457576318</v>
      </c>
      <c r="J33" s="1">
        <f t="shared" si="10"/>
        <v>1503.3417457576318</v>
      </c>
      <c r="K33" s="1">
        <f t="shared" si="11"/>
        <v>240.53467932122109</v>
      </c>
      <c r="L33" s="1">
        <f t="shared" si="12"/>
        <v>240.53467932122109</v>
      </c>
      <c r="M33" s="1">
        <f t="shared" si="6"/>
        <v>3946.2974999999992</v>
      </c>
      <c r="N33" s="1">
        <f t="shared" si="7"/>
        <v>3946.2974999999992</v>
      </c>
      <c r="P33" s="1"/>
      <c r="S33"/>
    </row>
    <row r="34" spans="1:19" x14ac:dyDescent="0.25">
      <c r="A34">
        <f t="shared" si="0"/>
        <v>24</v>
      </c>
      <c r="B34" s="7">
        <f t="shared" si="1"/>
        <v>65463.028265153589</v>
      </c>
      <c r="C34" s="2">
        <v>24</v>
      </c>
      <c r="D34" s="1">
        <f t="shared" si="8"/>
        <v>65463.028265153589</v>
      </c>
      <c r="E34" s="1">
        <f t="shared" si="2"/>
        <v>65463.028265153589</v>
      </c>
      <c r="F34" s="1">
        <f t="shared" si="3"/>
        <v>2257.3495139081542</v>
      </c>
      <c r="G34" s="1">
        <f t="shared" si="4"/>
        <v>2257.3495139081542</v>
      </c>
      <c r="H34" s="1">
        <f t="shared" si="5"/>
        <v>2257.3495139081542</v>
      </c>
      <c r="I34" s="1">
        <f t="shared" si="9"/>
        <v>1455.9896431826251</v>
      </c>
      <c r="J34" s="1">
        <f t="shared" si="10"/>
        <v>1455.9896431826251</v>
      </c>
      <c r="K34" s="1">
        <f t="shared" si="11"/>
        <v>232.95834290922002</v>
      </c>
      <c r="L34" s="1">
        <f t="shared" si="12"/>
        <v>232.95834290922002</v>
      </c>
      <c r="M34" s="1">
        <f t="shared" si="6"/>
        <v>3946.2974999999992</v>
      </c>
      <c r="N34" s="1">
        <f t="shared" si="7"/>
        <v>3946.2974999999992</v>
      </c>
      <c r="O34" s="13"/>
      <c r="P34" s="1"/>
      <c r="S34"/>
    </row>
    <row r="35" spans="1:19" x14ac:dyDescent="0.25">
      <c r="A35">
        <f t="shared" si="0"/>
        <v>25</v>
      </c>
      <c r="B35" s="7">
        <f t="shared" si="1"/>
        <v>63149.38039555907</v>
      </c>
      <c r="C35" s="2">
        <v>25</v>
      </c>
      <c r="D35" s="1">
        <f t="shared" si="8"/>
        <v>63149.38039555907</v>
      </c>
      <c r="E35" s="1">
        <f t="shared" si="2"/>
        <v>63149.38039555907</v>
      </c>
      <c r="F35" s="1">
        <f t="shared" si="3"/>
        <v>2313.6478695945184</v>
      </c>
      <c r="G35" s="1">
        <f t="shared" si="4"/>
        <v>2313.6478695945184</v>
      </c>
      <c r="H35" s="1">
        <f t="shared" si="5"/>
        <v>2313.6478695945184</v>
      </c>
      <c r="I35" s="1">
        <f t="shared" si="9"/>
        <v>1407.4565779357592</v>
      </c>
      <c r="J35" s="1">
        <f t="shared" si="10"/>
        <v>1407.4565779357592</v>
      </c>
      <c r="K35" s="1">
        <f t="shared" si="11"/>
        <v>225.19305246972149</v>
      </c>
      <c r="L35" s="1">
        <f t="shared" si="12"/>
        <v>225.19305246972149</v>
      </c>
      <c r="M35" s="1">
        <f t="shared" si="6"/>
        <v>3946.2974999999992</v>
      </c>
      <c r="N35" s="1">
        <f t="shared" si="7"/>
        <v>3946.2974999999992</v>
      </c>
      <c r="P35" s="1"/>
      <c r="S35"/>
    </row>
    <row r="36" spans="1:19" x14ac:dyDescent="0.25">
      <c r="A36">
        <f t="shared" si="0"/>
        <v>26</v>
      </c>
      <c r="B36" s="7">
        <f t="shared" si="1"/>
        <v>60778.030087820662</v>
      </c>
      <c r="C36" s="2">
        <v>26</v>
      </c>
      <c r="D36" s="1">
        <f t="shared" si="8"/>
        <v>60778.030087820662</v>
      </c>
      <c r="E36" s="1">
        <f t="shared" si="2"/>
        <v>60778.030087820662</v>
      </c>
      <c r="F36" s="1">
        <f t="shared" si="3"/>
        <v>2371.3503077384107</v>
      </c>
      <c r="G36" s="1">
        <f t="shared" si="4"/>
        <v>2371.3503077384107</v>
      </c>
      <c r="H36" s="1">
        <f t="shared" si="5"/>
        <v>2371.3503077384107</v>
      </c>
      <c r="I36" s="1">
        <f t="shared" si="9"/>
        <v>1357.7130967772312</v>
      </c>
      <c r="J36" s="1">
        <f t="shared" si="10"/>
        <v>1357.7130967772312</v>
      </c>
      <c r="K36" s="1">
        <f t="shared" si="11"/>
        <v>217.234095484357</v>
      </c>
      <c r="L36" s="1">
        <f t="shared" si="12"/>
        <v>217.234095484357</v>
      </c>
      <c r="M36" s="1">
        <f t="shared" si="6"/>
        <v>3946.2974999999992</v>
      </c>
      <c r="N36" s="1">
        <f t="shared" si="7"/>
        <v>3946.2974999999992</v>
      </c>
      <c r="P36" s="1"/>
      <c r="S36"/>
    </row>
    <row r="37" spans="1:19" x14ac:dyDescent="0.25">
      <c r="A37">
        <f t="shared" si="0"/>
        <v>27</v>
      </c>
      <c r="B37" s="7">
        <f t="shared" si="1"/>
        <v>58347.538241627757</v>
      </c>
      <c r="C37" s="2">
        <v>27</v>
      </c>
      <c r="D37" s="1">
        <f t="shared" si="8"/>
        <v>58347.538241627757</v>
      </c>
      <c r="E37" s="1">
        <f t="shared" si="2"/>
        <v>58347.538241627757</v>
      </c>
      <c r="F37" s="1">
        <f t="shared" si="3"/>
        <v>2430.4918461929024</v>
      </c>
      <c r="G37" s="1">
        <f t="shared" si="4"/>
        <v>2430.4918461929024</v>
      </c>
      <c r="H37" s="1">
        <f t="shared" si="5"/>
        <v>2430.4918461929024</v>
      </c>
      <c r="I37" s="1">
        <f t="shared" si="9"/>
        <v>1306.7290119026695</v>
      </c>
      <c r="J37" s="1">
        <f t="shared" si="10"/>
        <v>1306.7290119026695</v>
      </c>
      <c r="K37" s="1">
        <f t="shared" si="11"/>
        <v>209.07664190442713</v>
      </c>
      <c r="L37" s="1">
        <f t="shared" si="12"/>
        <v>209.07664190442713</v>
      </c>
      <c r="M37" s="1">
        <f t="shared" si="6"/>
        <v>3946.2974999999992</v>
      </c>
      <c r="N37" s="1">
        <f t="shared" si="7"/>
        <v>3946.2974999999992</v>
      </c>
      <c r="P37" s="1"/>
      <c r="S37"/>
    </row>
    <row r="38" spans="1:19" x14ac:dyDescent="0.25">
      <c r="A38">
        <f t="shared" si="0"/>
        <v>28</v>
      </c>
      <c r="B38" s="7">
        <f t="shared" si="1"/>
        <v>55856.429865470527</v>
      </c>
      <c r="C38" s="2">
        <v>28</v>
      </c>
      <c r="D38" s="1">
        <f t="shared" si="8"/>
        <v>55856.429865470527</v>
      </c>
      <c r="E38" s="1">
        <f t="shared" si="2"/>
        <v>55856.429865470527</v>
      </c>
      <c r="F38" s="1">
        <f t="shared" si="3"/>
        <v>2491.1083761572313</v>
      </c>
      <c r="G38" s="1">
        <f t="shared" si="4"/>
        <v>2491.1083761572313</v>
      </c>
      <c r="H38" s="1">
        <f t="shared" si="5"/>
        <v>2491.1083761572313</v>
      </c>
      <c r="I38" s="1">
        <f t="shared" si="9"/>
        <v>1254.4733826230758</v>
      </c>
      <c r="J38" s="1">
        <f t="shared" si="10"/>
        <v>1254.4733826230758</v>
      </c>
      <c r="K38" s="1">
        <f t="shared" si="11"/>
        <v>200.71574121969215</v>
      </c>
      <c r="L38" s="1">
        <f t="shared" si="12"/>
        <v>200.71574121969215</v>
      </c>
      <c r="M38" s="1">
        <f t="shared" si="6"/>
        <v>3946.2974999999992</v>
      </c>
      <c r="N38" s="1">
        <f t="shared" si="7"/>
        <v>3946.2974999999992</v>
      </c>
      <c r="P38" s="1"/>
      <c r="S38"/>
    </row>
    <row r="39" spans="1:19" x14ac:dyDescent="0.25">
      <c r="A39">
        <f t="shared" si="0"/>
        <v>29</v>
      </c>
      <c r="B39" s="7">
        <f t="shared" si="1"/>
        <v>53303.193181512448</v>
      </c>
      <c r="C39" s="2">
        <v>29</v>
      </c>
      <c r="D39" s="1">
        <f t="shared" si="8"/>
        <v>53303.193181512448</v>
      </c>
      <c r="E39" s="1">
        <f t="shared" si="2"/>
        <v>53303.193181512448</v>
      </c>
      <c r="F39" s="1">
        <f t="shared" si="3"/>
        <v>2553.2366839580795</v>
      </c>
      <c r="G39" s="1">
        <f t="shared" si="4"/>
        <v>2553.2366839580795</v>
      </c>
      <c r="H39" s="1">
        <f t="shared" si="5"/>
        <v>2553.2366839580795</v>
      </c>
      <c r="I39" s="1">
        <f t="shared" si="9"/>
        <v>1200.9144965878618</v>
      </c>
      <c r="J39" s="1">
        <f t="shared" si="10"/>
        <v>1200.9144965878618</v>
      </c>
      <c r="K39" s="1">
        <f t="shared" si="11"/>
        <v>192.1463194540579</v>
      </c>
      <c r="L39" s="1">
        <f t="shared" si="12"/>
        <v>192.1463194540579</v>
      </c>
      <c r="M39" s="1">
        <f t="shared" si="6"/>
        <v>3946.2974999999992</v>
      </c>
      <c r="N39" s="1">
        <f t="shared" si="7"/>
        <v>3946.2974999999992</v>
      </c>
      <c r="P39" s="1"/>
      <c r="S39"/>
    </row>
    <row r="40" spans="1:19" x14ac:dyDescent="0.25">
      <c r="A40">
        <f t="shared" si="0"/>
        <v>30</v>
      </c>
      <c r="B40" s="7">
        <f t="shared" si="1"/>
        <v>50686.278708138372</v>
      </c>
      <c r="C40" s="2">
        <v>30</v>
      </c>
      <c r="D40" s="1">
        <f t="shared" si="8"/>
        <v>50686.278708138372</v>
      </c>
      <c r="E40" s="1">
        <f t="shared" si="2"/>
        <v>50686.278708138372</v>
      </c>
      <c r="F40" s="1">
        <f t="shared" si="3"/>
        <v>2616.9144733740764</v>
      </c>
      <c r="G40" s="1">
        <f t="shared" si="4"/>
        <v>2616.9144733740764</v>
      </c>
      <c r="H40" s="1">
        <f t="shared" si="5"/>
        <v>2616.9144733740764</v>
      </c>
      <c r="I40" s="1">
        <f t="shared" si="9"/>
        <v>1146.019850539589</v>
      </c>
      <c r="J40" s="1">
        <f t="shared" si="10"/>
        <v>1146.019850539589</v>
      </c>
      <c r="K40" s="1">
        <f t="shared" si="11"/>
        <v>183.36317608633425</v>
      </c>
      <c r="L40" s="1">
        <f t="shared" si="12"/>
        <v>183.36317608633425</v>
      </c>
      <c r="M40" s="1">
        <f t="shared" si="6"/>
        <v>3946.2974999999992</v>
      </c>
      <c r="N40" s="1">
        <f t="shared" si="7"/>
        <v>3946.2974999999992</v>
      </c>
      <c r="P40" s="1"/>
      <c r="S40"/>
    </row>
    <row r="41" spans="1:19" x14ac:dyDescent="0.25">
      <c r="A41">
        <f t="shared" si="0"/>
        <v>31</v>
      </c>
      <c r="B41" s="7">
        <f t="shared" si="1"/>
        <v>48004.098319621306</v>
      </c>
      <c r="C41" s="2">
        <v>31</v>
      </c>
      <c r="D41" s="1">
        <f t="shared" si="8"/>
        <v>48004.098319621306</v>
      </c>
      <c r="E41" s="1">
        <f t="shared" si="2"/>
        <v>48004.098319621306</v>
      </c>
      <c r="F41" s="1">
        <f t="shared" si="3"/>
        <v>2682.1803885170702</v>
      </c>
      <c r="G41" s="1">
        <f t="shared" si="4"/>
        <v>2682.1803885170702</v>
      </c>
      <c r="H41" s="1">
        <f t="shared" si="5"/>
        <v>2682.1803885170702</v>
      </c>
      <c r="I41" s="1">
        <f t="shared" si="9"/>
        <v>1089.756130588732</v>
      </c>
      <c r="J41" s="1">
        <f t="shared" si="10"/>
        <v>1089.756130588732</v>
      </c>
      <c r="K41" s="1">
        <f t="shared" si="11"/>
        <v>174.36098089419713</v>
      </c>
      <c r="L41" s="1">
        <f t="shared" si="12"/>
        <v>174.36098089419713</v>
      </c>
      <c r="M41" s="1">
        <f t="shared" si="6"/>
        <v>3946.2974999999992</v>
      </c>
      <c r="N41" s="1">
        <f t="shared" si="7"/>
        <v>3946.2974999999992</v>
      </c>
      <c r="P41" s="1"/>
      <c r="S41"/>
    </row>
    <row r="42" spans="1:19" x14ac:dyDescent="0.25">
      <c r="A42">
        <f t="shared" ref="A42:A70" si="13">IF(C42&lt;=$R$9,C42,"")</f>
        <v>32</v>
      </c>
      <c r="B42" s="7">
        <f t="shared" si="1"/>
        <v>45255.024282337239</v>
      </c>
      <c r="C42" s="2">
        <v>32</v>
      </c>
      <c r="D42" s="1">
        <f t="shared" si="8"/>
        <v>45255.024282337239</v>
      </c>
      <c r="E42" s="1">
        <f t="shared" si="2"/>
        <v>45255.024282337239</v>
      </c>
      <c r="F42" s="1">
        <f t="shared" si="3"/>
        <v>2749.0740372840673</v>
      </c>
      <c r="G42" s="1">
        <f t="shared" si="4"/>
        <v>2749.0740372840673</v>
      </c>
      <c r="H42" s="1">
        <f t="shared" si="5"/>
        <v>2749.0740372840673</v>
      </c>
      <c r="I42" s="1">
        <f t="shared" si="9"/>
        <v>1032.0891919964927</v>
      </c>
      <c r="J42" s="1">
        <f t="shared" si="10"/>
        <v>1032.0891919964927</v>
      </c>
      <c r="K42" s="1">
        <f t="shared" si="11"/>
        <v>165.13427071943883</v>
      </c>
      <c r="L42" s="1">
        <f t="shared" si="12"/>
        <v>165.13427071943883</v>
      </c>
      <c r="M42" s="1">
        <f t="shared" si="6"/>
        <v>3946.2974999999992</v>
      </c>
      <c r="N42" s="1">
        <f t="shared" si="7"/>
        <v>3946.2974999999992</v>
      </c>
      <c r="P42" s="1"/>
      <c r="S42"/>
    </row>
    <row r="43" spans="1:19" x14ac:dyDescent="0.25">
      <c r="A43">
        <f t="shared" si="13"/>
        <v>33</v>
      </c>
      <c r="B43" s="7">
        <f t="shared" si="1"/>
        <v>42437.388266943184</v>
      </c>
      <c r="C43" s="2">
        <v>33</v>
      </c>
      <c r="D43" s="1">
        <f t="shared" si="8"/>
        <v>42437.388266943184</v>
      </c>
      <c r="E43" s="1">
        <f t="shared" si="2"/>
        <v>42437.388266943184</v>
      </c>
      <c r="F43" s="1">
        <f t="shared" ref="F43:F70" si="14">IFERROR(IF(A43&lt;$R$9,IFERROR(IF(H43&gt;=0,N43-J43-L43,""),""),IF(A43=$R$9,D42,"")),"")</f>
        <v>2817.6360153940577</v>
      </c>
      <c r="G43" s="1">
        <f t="shared" si="4"/>
        <v>2817.6360153940577</v>
      </c>
      <c r="H43" s="1">
        <f t="shared" si="5"/>
        <v>2817.6360153940577</v>
      </c>
      <c r="I43" s="1">
        <f t="shared" si="9"/>
        <v>972.98403845339772</v>
      </c>
      <c r="J43" s="1">
        <f t="shared" si="10"/>
        <v>972.98403845339772</v>
      </c>
      <c r="K43" s="1">
        <f t="shared" si="11"/>
        <v>155.67744615254364</v>
      </c>
      <c r="L43" s="1">
        <f t="shared" si="12"/>
        <v>155.67744615254364</v>
      </c>
      <c r="M43" s="1">
        <f t="shared" ref="M43:M70" si="15">IFERROR(IF(A43&lt;$R$9,N43,F43+I43+K43),"")</f>
        <v>3946.2974999999992</v>
      </c>
      <c r="N43" s="1">
        <f t="shared" si="7"/>
        <v>3946.2974999999992</v>
      </c>
      <c r="P43" s="1"/>
      <c r="S43"/>
    </row>
    <row r="44" spans="1:19" x14ac:dyDescent="0.25">
      <c r="A44">
        <f t="shared" si="13"/>
        <v>34</v>
      </c>
      <c r="B44" s="7">
        <f t="shared" si="1"/>
        <v>39549.480335918866</v>
      </c>
      <c r="C44" s="2">
        <v>34</v>
      </c>
      <c r="D44" s="1">
        <f t="shared" si="8"/>
        <v>39549.480335918866</v>
      </c>
      <c r="E44" s="1">
        <f t="shared" si="2"/>
        <v>39549.480335918866</v>
      </c>
      <c r="F44" s="1">
        <f t="shared" si="14"/>
        <v>2887.9079310243192</v>
      </c>
      <c r="G44" s="1">
        <f t="shared" si="4"/>
        <v>2887.9079310243192</v>
      </c>
      <c r="H44" s="1">
        <f t="shared" si="5"/>
        <v>2887.9079310243192</v>
      </c>
      <c r="I44" s="1">
        <f t="shared" si="9"/>
        <v>912.40480084110357</v>
      </c>
      <c r="J44" s="1">
        <f t="shared" si="10"/>
        <v>912.40480084110357</v>
      </c>
      <c r="K44" s="1">
        <f t="shared" si="11"/>
        <v>145.98476813457657</v>
      </c>
      <c r="L44" s="1">
        <f t="shared" si="12"/>
        <v>145.98476813457657</v>
      </c>
      <c r="M44" s="1">
        <f t="shared" si="15"/>
        <v>3946.2974999999992</v>
      </c>
      <c r="N44" s="1">
        <f t="shared" si="7"/>
        <v>3946.2974999999992</v>
      </c>
      <c r="P44" s="1"/>
      <c r="S44"/>
    </row>
    <row r="45" spans="1:19" x14ac:dyDescent="0.25">
      <c r="A45">
        <f t="shared" si="13"/>
        <v>35</v>
      </c>
      <c r="B45" s="7">
        <f t="shared" si="1"/>
        <v>36589.547905857711</v>
      </c>
      <c r="C45" s="2">
        <v>35</v>
      </c>
      <c r="D45" s="1">
        <f t="shared" si="8"/>
        <v>36589.547905857711</v>
      </c>
      <c r="E45" s="1">
        <f t="shared" si="2"/>
        <v>36589.547905857711</v>
      </c>
      <c r="F45" s="1">
        <f t="shared" si="14"/>
        <v>2959.9324300611552</v>
      </c>
      <c r="G45" s="1">
        <f t="shared" si="4"/>
        <v>2959.9324300611552</v>
      </c>
      <c r="H45" s="1">
        <f t="shared" si="5"/>
        <v>2959.9324300611552</v>
      </c>
      <c r="I45" s="1">
        <f t="shared" si="9"/>
        <v>850.31471546452099</v>
      </c>
      <c r="J45" s="1">
        <f t="shared" si="10"/>
        <v>850.31471546452099</v>
      </c>
      <c r="K45" s="1">
        <f t="shared" si="11"/>
        <v>136.05035447432337</v>
      </c>
      <c r="L45" s="1">
        <f t="shared" si="12"/>
        <v>136.05035447432337</v>
      </c>
      <c r="M45" s="1">
        <f t="shared" si="15"/>
        <v>3946.2974999999992</v>
      </c>
      <c r="N45" s="1">
        <f t="shared" si="7"/>
        <v>3946.2974999999992</v>
      </c>
      <c r="P45" s="1"/>
      <c r="S45"/>
    </row>
    <row r="46" spans="1:19" x14ac:dyDescent="0.25">
      <c r="A46">
        <f t="shared" si="13"/>
        <v>36</v>
      </c>
      <c r="B46" s="7">
        <f t="shared" si="1"/>
        <v>33555.794683877328</v>
      </c>
      <c r="C46" s="2">
        <v>36</v>
      </c>
      <c r="D46" s="1">
        <f t="shared" si="8"/>
        <v>33555.794683877328</v>
      </c>
      <c r="E46" s="1">
        <f t="shared" si="2"/>
        <v>33555.794683877328</v>
      </c>
      <c r="F46" s="1">
        <f t="shared" si="14"/>
        <v>3033.7532219803843</v>
      </c>
      <c r="G46" s="1">
        <f t="shared" si="4"/>
        <v>3033.7532219803843</v>
      </c>
      <c r="H46" s="1">
        <f t="shared" si="5"/>
        <v>3033.7532219803843</v>
      </c>
      <c r="I46" s="1">
        <f t="shared" si="9"/>
        <v>786.67610174104732</v>
      </c>
      <c r="J46" s="1">
        <f t="shared" si="10"/>
        <v>786.67610174104732</v>
      </c>
      <c r="K46" s="1">
        <f>IFERROR(IF(L46&gt;=0,I46*16%,""),"")</f>
        <v>125.86817627856757</v>
      </c>
      <c r="L46" s="1">
        <f t="shared" si="12"/>
        <v>125.86817627856757</v>
      </c>
      <c r="M46" s="1">
        <f t="shared" si="15"/>
        <v>3946.2974999999992</v>
      </c>
      <c r="N46" s="1">
        <f t="shared" si="7"/>
        <v>3946.2974999999992</v>
      </c>
      <c r="P46" s="1"/>
      <c r="S46"/>
    </row>
    <row r="47" spans="1:19" x14ac:dyDescent="0.25">
      <c r="A47">
        <f t="shared" si="13"/>
        <v>37</v>
      </c>
      <c r="B47" s="7">
        <f t="shared" si="1"/>
        <v>30446.379577504034</v>
      </c>
      <c r="C47" s="2">
        <v>37</v>
      </c>
      <c r="D47" s="1">
        <f t="shared" si="8"/>
        <v>30446.379577504034</v>
      </c>
      <c r="E47" s="1">
        <f t="shared" si="2"/>
        <v>30446.379577504034</v>
      </c>
      <c r="F47" s="1">
        <f t="shared" si="14"/>
        <v>3109.4151063732925</v>
      </c>
      <c r="G47" s="1">
        <f t="shared" si="4"/>
        <v>3109.4151063732925</v>
      </c>
      <c r="H47" s="1">
        <f t="shared" si="5"/>
        <v>3109.4151063732925</v>
      </c>
      <c r="I47" s="1">
        <f t="shared" si="9"/>
        <v>721.45033933336811</v>
      </c>
      <c r="J47" s="1">
        <f t="shared" si="10"/>
        <v>721.45033933336811</v>
      </c>
      <c r="K47" s="1">
        <f t="shared" si="11"/>
        <v>115.43205429333889</v>
      </c>
      <c r="L47" s="1">
        <f t="shared" si="12"/>
        <v>115.43205429333889</v>
      </c>
      <c r="M47" s="1">
        <f t="shared" si="15"/>
        <v>3946.2974999999992</v>
      </c>
      <c r="N47" s="1">
        <f t="shared" si="7"/>
        <v>3946.2974999999992</v>
      </c>
      <c r="S47"/>
    </row>
    <row r="48" spans="1:19" x14ac:dyDescent="0.25">
      <c r="A48">
        <f t="shared" si="13"/>
        <v>38</v>
      </c>
      <c r="B48" s="7">
        <f t="shared" si="1"/>
        <v>27259.415577369899</v>
      </c>
      <c r="C48" s="2">
        <v>38</v>
      </c>
      <c r="D48" s="1">
        <f t="shared" si="8"/>
        <v>27259.415577369899</v>
      </c>
      <c r="E48" s="1">
        <f t="shared" si="2"/>
        <v>27259.415577369899</v>
      </c>
      <c r="F48" s="1">
        <f t="shared" si="14"/>
        <v>3186.9640001341372</v>
      </c>
      <c r="G48" s="1">
        <f t="shared" si="4"/>
        <v>3186.9640001341372</v>
      </c>
      <c r="H48" s="1">
        <f t="shared" si="5"/>
        <v>3186.9640001341372</v>
      </c>
      <c r="I48" s="1">
        <f t="shared" si="9"/>
        <v>654.59784471195019</v>
      </c>
      <c r="J48" s="1">
        <f t="shared" si="10"/>
        <v>654.59784471195019</v>
      </c>
      <c r="K48" s="1">
        <f t="shared" si="11"/>
        <v>104.73565515391203</v>
      </c>
      <c r="L48" s="1">
        <f t="shared" si="12"/>
        <v>104.73565515391203</v>
      </c>
      <c r="M48" s="1">
        <f t="shared" si="15"/>
        <v>3946.2974999999992</v>
      </c>
      <c r="N48" s="1">
        <f t="shared" si="7"/>
        <v>3946.2974999999992</v>
      </c>
      <c r="S48"/>
    </row>
    <row r="49" spans="1:19" x14ac:dyDescent="0.25">
      <c r="A49">
        <f t="shared" si="13"/>
        <v>39</v>
      </c>
      <c r="B49" s="7">
        <f t="shared" si="1"/>
        <v>23992.968612044184</v>
      </c>
      <c r="C49" s="2">
        <v>39</v>
      </c>
      <c r="D49" s="1">
        <f t="shared" si="8"/>
        <v>23992.968612044184</v>
      </c>
      <c r="E49" s="1">
        <f t="shared" si="2"/>
        <v>23992.968612044184</v>
      </c>
      <c r="F49" s="1">
        <f t="shared" si="14"/>
        <v>3266.4469653257161</v>
      </c>
      <c r="G49" s="1">
        <f t="shared" si="4"/>
        <v>3266.4469653257161</v>
      </c>
      <c r="H49" s="1">
        <f t="shared" si="5"/>
        <v>3266.4469653257161</v>
      </c>
      <c r="I49" s="1">
        <f t="shared" si="9"/>
        <v>586.07804713300254</v>
      </c>
      <c r="J49" s="1">
        <f t="shared" si="10"/>
        <v>586.07804713300254</v>
      </c>
      <c r="K49" s="1">
        <f t="shared" si="11"/>
        <v>93.772487541280412</v>
      </c>
      <c r="L49" s="1">
        <f t="shared" si="12"/>
        <v>93.772487541280412</v>
      </c>
      <c r="M49" s="1">
        <f t="shared" si="15"/>
        <v>3946.2974999999992</v>
      </c>
      <c r="N49" s="1">
        <f t="shared" si="7"/>
        <v>3946.2974999999992</v>
      </c>
      <c r="S49"/>
    </row>
    <row r="50" spans="1:19" x14ac:dyDescent="0.25">
      <c r="A50">
        <f t="shared" si="13"/>
        <v>40</v>
      </c>
      <c r="B50" s="7">
        <f t="shared" si="1"/>
        <v>20645.056374304284</v>
      </c>
      <c r="C50" s="2">
        <v>40</v>
      </c>
      <c r="D50" s="1">
        <f t="shared" si="8"/>
        <v>20645.056374304284</v>
      </c>
      <c r="E50" s="1">
        <f t="shared" si="2"/>
        <v>20645.056374304284</v>
      </c>
      <c r="F50" s="1">
        <f t="shared" si="14"/>
        <v>3347.9122377398999</v>
      </c>
      <c r="G50" s="1">
        <f t="shared" si="4"/>
        <v>3347.9122377398999</v>
      </c>
      <c r="H50" s="1">
        <f t="shared" si="5"/>
        <v>3347.9122377398999</v>
      </c>
      <c r="I50" s="1">
        <f t="shared" si="9"/>
        <v>515.84936401732716</v>
      </c>
      <c r="J50" s="1">
        <f t="shared" si="10"/>
        <v>515.84936401732716</v>
      </c>
      <c r="K50" s="1">
        <f t="shared" si="11"/>
        <v>82.535898242772348</v>
      </c>
      <c r="L50" s="1">
        <f t="shared" si="12"/>
        <v>82.535898242772348</v>
      </c>
      <c r="M50" s="1">
        <f t="shared" si="15"/>
        <v>3946.2974999999992</v>
      </c>
      <c r="N50" s="1">
        <f t="shared" si="7"/>
        <v>3946.2974999999992</v>
      </c>
      <c r="S50"/>
    </row>
    <row r="51" spans="1:19" x14ac:dyDescent="0.25">
      <c r="A51">
        <f t="shared" si="13"/>
        <v>41</v>
      </c>
      <c r="B51" s="7">
        <f t="shared" si="1"/>
        <v>17213.64711813382</v>
      </c>
      <c r="C51" s="2">
        <v>41</v>
      </c>
      <c r="D51" s="1">
        <f t="shared" si="8"/>
        <v>17213.64711813382</v>
      </c>
      <c r="E51" s="1">
        <f t="shared" si="2"/>
        <v>17213.64711813382</v>
      </c>
      <c r="F51" s="1">
        <f t="shared" si="14"/>
        <v>3431.4092561704633</v>
      </c>
      <c r="G51" s="1">
        <f t="shared" si="4"/>
        <v>3431.4092561704633</v>
      </c>
      <c r="H51" s="1">
        <f t="shared" si="5"/>
        <v>3431.4092561704633</v>
      </c>
      <c r="I51" s="1">
        <f t="shared" si="9"/>
        <v>443.86917571511719</v>
      </c>
      <c r="J51" s="1">
        <f t="shared" si="10"/>
        <v>443.86917571511719</v>
      </c>
      <c r="K51" s="1">
        <f t="shared" si="11"/>
        <v>71.019068114418758</v>
      </c>
      <c r="L51" s="1">
        <f t="shared" si="12"/>
        <v>71.019068114418758</v>
      </c>
      <c r="M51" s="1">
        <f t="shared" si="15"/>
        <v>3946.2974999999992</v>
      </c>
      <c r="N51" s="1">
        <f t="shared" si="7"/>
        <v>3946.2974999999992</v>
      </c>
      <c r="S51"/>
    </row>
    <row r="52" spans="1:19" x14ac:dyDescent="0.25">
      <c r="A52">
        <f t="shared" si="13"/>
        <v>42</v>
      </c>
      <c r="B52" s="7">
        <f t="shared" si="1"/>
        <v>13696.658425717833</v>
      </c>
      <c r="C52" s="2">
        <v>42</v>
      </c>
      <c r="D52" s="1">
        <f t="shared" si="8"/>
        <v>13696.658425717833</v>
      </c>
      <c r="E52" s="1">
        <f t="shared" si="2"/>
        <v>13696.658425717833</v>
      </c>
      <c r="F52" s="1">
        <f t="shared" si="14"/>
        <v>3516.9886924159873</v>
      </c>
      <c r="G52" s="1">
        <f t="shared" si="4"/>
        <v>3516.9886924159873</v>
      </c>
      <c r="H52" s="1">
        <f t="shared" si="5"/>
        <v>3516.9886924159873</v>
      </c>
      <c r="I52" s="1">
        <f t="shared" si="9"/>
        <v>370.09379964138952</v>
      </c>
      <c r="J52" s="1">
        <f t="shared" si="10"/>
        <v>370.09379964138952</v>
      </c>
      <c r="K52" s="1">
        <f t="shared" si="11"/>
        <v>59.215007942622321</v>
      </c>
      <c r="L52" s="1">
        <f t="shared" si="12"/>
        <v>59.215007942622321</v>
      </c>
      <c r="M52" s="1">
        <f t="shared" si="15"/>
        <v>3946.2974999999992</v>
      </c>
      <c r="N52" s="1">
        <f t="shared" si="7"/>
        <v>3946.2974999999992</v>
      </c>
      <c r="S52"/>
    </row>
    <row r="53" spans="1:19" x14ac:dyDescent="0.25">
      <c r="A53">
        <f t="shared" si="13"/>
        <v>43</v>
      </c>
      <c r="B53" s="7">
        <f t="shared" si="1"/>
        <v>10091.955943686804</v>
      </c>
      <c r="C53" s="2">
        <v>43</v>
      </c>
      <c r="D53" s="1">
        <f t="shared" si="8"/>
        <v>10091.955943686804</v>
      </c>
      <c r="E53" s="1">
        <f t="shared" si="2"/>
        <v>10091.955943686804</v>
      </c>
      <c r="F53" s="1">
        <f t="shared" si="14"/>
        <v>3604.7024820310294</v>
      </c>
      <c r="G53" s="1">
        <f t="shared" si="4"/>
        <v>3604.7024820310294</v>
      </c>
      <c r="H53" s="1">
        <f t="shared" si="5"/>
        <v>3604.7024820310294</v>
      </c>
      <c r="I53" s="1">
        <f t="shared" si="9"/>
        <v>294.47846376635346</v>
      </c>
      <c r="J53" s="1">
        <f t="shared" si="10"/>
        <v>294.47846376635346</v>
      </c>
      <c r="K53" s="1">
        <f t="shared" si="11"/>
        <v>47.116554202616555</v>
      </c>
      <c r="L53" s="1">
        <f t="shared" si="12"/>
        <v>47.116554202616555</v>
      </c>
      <c r="M53" s="1">
        <f t="shared" si="15"/>
        <v>3946.2974999999992</v>
      </c>
      <c r="N53" s="1">
        <f t="shared" si="7"/>
        <v>3946.2974999999992</v>
      </c>
      <c r="S53"/>
    </row>
    <row r="54" spans="1:19" x14ac:dyDescent="0.25">
      <c r="A54">
        <f t="shared" si="13"/>
        <v>44</v>
      </c>
      <c r="B54" s="7">
        <f t="shared" si="1"/>
        <v>6397.3520878425743</v>
      </c>
      <c r="C54" s="2">
        <v>44</v>
      </c>
      <c r="D54" s="1">
        <f t="shared" si="8"/>
        <v>6397.3520878425743</v>
      </c>
      <c r="E54" s="1">
        <f t="shared" si="2"/>
        <v>6397.3520878425743</v>
      </c>
      <c r="F54" s="1">
        <f t="shared" si="14"/>
        <v>3694.6038558442297</v>
      </c>
      <c r="G54" s="1">
        <f t="shared" si="4"/>
        <v>3694.6038558442297</v>
      </c>
      <c r="H54" s="1">
        <f t="shared" si="5"/>
        <v>3694.6038558442297</v>
      </c>
      <c r="I54" s="1">
        <f t="shared" si="9"/>
        <v>216.97727944462898</v>
      </c>
      <c r="J54" s="1">
        <f t="shared" si="10"/>
        <v>216.97727944462898</v>
      </c>
      <c r="K54" s="1">
        <f t="shared" si="11"/>
        <v>34.716364711140635</v>
      </c>
      <c r="L54" s="1">
        <f t="shared" si="12"/>
        <v>34.716364711140635</v>
      </c>
      <c r="M54" s="1">
        <f t="shared" si="15"/>
        <v>3946.2974999999992</v>
      </c>
      <c r="N54" s="1">
        <f t="shared" si="7"/>
        <v>3946.2974999999992</v>
      </c>
      <c r="S54"/>
    </row>
    <row r="55" spans="1:19" x14ac:dyDescent="0.25">
      <c r="A55">
        <f t="shared" si="13"/>
        <v>45</v>
      </c>
      <c r="B55" s="7">
        <f t="shared" si="1"/>
        <v>2610.6047155800916</v>
      </c>
      <c r="C55" s="2">
        <v>45</v>
      </c>
      <c r="D55" s="1">
        <f t="shared" si="8"/>
        <v>2610.6047155800916</v>
      </c>
      <c r="E55" s="1">
        <f t="shared" si="2"/>
        <v>2610.6047155800916</v>
      </c>
      <c r="F55" s="1">
        <f t="shared" si="14"/>
        <v>3786.7473722624827</v>
      </c>
      <c r="G55" s="1">
        <f t="shared" si="4"/>
        <v>3786.7473722624827</v>
      </c>
      <c r="H55" s="1">
        <f t="shared" si="5"/>
        <v>3786.7473722624827</v>
      </c>
      <c r="I55" s="1">
        <f t="shared" si="9"/>
        <v>137.54321356682459</v>
      </c>
      <c r="J55" s="1">
        <f t="shared" si="10"/>
        <v>137.54321356682459</v>
      </c>
      <c r="K55" s="1">
        <f t="shared" si="11"/>
        <v>22.006914170691935</v>
      </c>
      <c r="L55" s="1">
        <f t="shared" si="12"/>
        <v>22.006914170691935</v>
      </c>
      <c r="M55" s="1">
        <f t="shared" si="15"/>
        <v>3946.2974999999992</v>
      </c>
      <c r="N55" s="1">
        <f t="shared" si="7"/>
        <v>3946.2974999999992</v>
      </c>
      <c r="S55"/>
    </row>
    <row r="56" spans="1:19" x14ac:dyDescent="0.25">
      <c r="A56">
        <f t="shared" si="13"/>
        <v>46</v>
      </c>
      <c r="B56" s="7" t="str">
        <f t="shared" si="1"/>
        <v/>
      </c>
      <c r="C56" s="2">
        <v>46</v>
      </c>
      <c r="D56" s="1" t="str">
        <f t="shared" si="8"/>
        <v/>
      </c>
      <c r="E56" s="1">
        <f t="shared" si="2"/>
        <v>-1270.58423480068</v>
      </c>
      <c r="F56" s="1">
        <f t="shared" si="14"/>
        <v>2610.6047155800916</v>
      </c>
      <c r="G56" s="1">
        <f t="shared" si="4"/>
        <v>3881.1889503807715</v>
      </c>
      <c r="H56" s="1">
        <f t="shared" si="5"/>
        <v>3881.1889503807715</v>
      </c>
      <c r="I56" s="1">
        <f t="shared" si="9"/>
        <v>56.12806001657539</v>
      </c>
      <c r="J56" s="1">
        <f t="shared" si="10"/>
        <v>56.12806001657539</v>
      </c>
      <c r="K56" s="1">
        <f t="shared" si="11"/>
        <v>8.980489602652062</v>
      </c>
      <c r="L56" s="1">
        <f t="shared" si="12"/>
        <v>8.980489602652062</v>
      </c>
      <c r="M56" s="1">
        <f t="shared" si="15"/>
        <v>2675.7132651993193</v>
      </c>
      <c r="N56" s="1">
        <f t="shared" si="7"/>
        <v>3946.2974999999992</v>
      </c>
      <c r="S56"/>
    </row>
    <row r="57" spans="1:19" x14ac:dyDescent="0.25">
      <c r="A57" t="str">
        <f t="shared" si="13"/>
        <v/>
      </c>
      <c r="B57" s="7" t="str">
        <f t="shared" si="1"/>
        <v/>
      </c>
      <c r="C57" s="2">
        <v>47</v>
      </c>
      <c r="D57" s="1" t="str">
        <f t="shared" si="8"/>
        <v/>
      </c>
      <c r="E57" s="1" t="e">
        <f t="shared" si="2"/>
        <v>#VALUE!</v>
      </c>
      <c r="F57" s="1" t="str">
        <f t="shared" si="14"/>
        <v/>
      </c>
      <c r="G57" s="1" t="str">
        <f t="shared" si="4"/>
        <v/>
      </c>
      <c r="H57" s="1" t="e">
        <f t="shared" si="5"/>
        <v>#VALUE!</v>
      </c>
      <c r="I57" s="1" t="str">
        <f t="shared" si="9"/>
        <v/>
      </c>
      <c r="J57" s="1" t="e">
        <f t="shared" si="10"/>
        <v>#VALUE!</v>
      </c>
      <c r="K57" s="1" t="str">
        <f t="shared" si="11"/>
        <v/>
      </c>
      <c r="L57" s="1" t="e">
        <f t="shared" si="12"/>
        <v>#VALUE!</v>
      </c>
      <c r="M57" s="1" t="str">
        <f t="shared" si="15"/>
        <v/>
      </c>
      <c r="N57" s="1">
        <f t="shared" si="7"/>
        <v>3946.2974999999992</v>
      </c>
      <c r="S57"/>
    </row>
    <row r="58" spans="1:19" x14ac:dyDescent="0.25">
      <c r="A58" t="str">
        <f t="shared" si="13"/>
        <v/>
      </c>
      <c r="B58" s="7" t="str">
        <f t="shared" si="1"/>
        <v/>
      </c>
      <c r="C58" s="2">
        <v>48</v>
      </c>
      <c r="D58" s="1" t="str">
        <f t="shared" si="8"/>
        <v/>
      </c>
      <c r="E58" s="1" t="e">
        <f t="shared" si="2"/>
        <v>#VALUE!</v>
      </c>
      <c r="F58" s="1" t="str">
        <f t="shared" si="14"/>
        <v/>
      </c>
      <c r="G58" s="1" t="str">
        <f t="shared" si="4"/>
        <v/>
      </c>
      <c r="H58" s="1" t="e">
        <f t="shared" si="5"/>
        <v>#VALUE!</v>
      </c>
      <c r="I58" s="1" t="str">
        <f t="shared" si="9"/>
        <v/>
      </c>
      <c r="J58" s="1" t="e">
        <f t="shared" si="10"/>
        <v>#VALUE!</v>
      </c>
      <c r="K58" s="1" t="str">
        <f>IFERROR(IF(L58&gt;=0,I58*16%,""),"")</f>
        <v/>
      </c>
      <c r="L58" s="1" t="e">
        <f t="shared" si="12"/>
        <v>#VALUE!</v>
      </c>
      <c r="M58" s="1" t="str">
        <f t="shared" si="15"/>
        <v/>
      </c>
      <c r="N58" s="1">
        <f t="shared" si="7"/>
        <v>3946.2974999999992</v>
      </c>
      <c r="S58"/>
    </row>
    <row r="59" spans="1:19" x14ac:dyDescent="0.25">
      <c r="A59" t="str">
        <f t="shared" si="13"/>
        <v/>
      </c>
      <c r="B59" s="7" t="str">
        <f t="shared" si="1"/>
        <v/>
      </c>
      <c r="C59" s="2">
        <v>49</v>
      </c>
      <c r="D59" s="1" t="str">
        <f t="shared" si="8"/>
        <v/>
      </c>
      <c r="E59" s="1" t="e">
        <f t="shared" si="2"/>
        <v>#VALUE!</v>
      </c>
      <c r="F59" s="1" t="str">
        <f t="shared" si="14"/>
        <v/>
      </c>
      <c r="G59" s="1" t="str">
        <f t="shared" si="4"/>
        <v/>
      </c>
      <c r="H59" s="1" t="e">
        <f t="shared" si="5"/>
        <v>#VALUE!</v>
      </c>
      <c r="I59" s="1" t="str">
        <f t="shared" si="9"/>
        <v/>
      </c>
      <c r="J59" s="1" t="e">
        <f t="shared" si="10"/>
        <v>#VALUE!</v>
      </c>
      <c r="K59" s="1" t="str">
        <f t="shared" si="11"/>
        <v/>
      </c>
      <c r="L59" s="1" t="e">
        <f t="shared" si="12"/>
        <v>#VALUE!</v>
      </c>
      <c r="M59" s="1" t="str">
        <f t="shared" si="15"/>
        <v/>
      </c>
      <c r="N59" s="1">
        <f t="shared" si="7"/>
        <v>3946.2974999999992</v>
      </c>
      <c r="S59"/>
    </row>
    <row r="60" spans="1:19" x14ac:dyDescent="0.25">
      <c r="A60" t="str">
        <f t="shared" si="13"/>
        <v/>
      </c>
      <c r="B60" s="7" t="str">
        <f t="shared" si="1"/>
        <v/>
      </c>
      <c r="C60" s="2">
        <v>50</v>
      </c>
      <c r="D60" s="1" t="str">
        <f t="shared" si="8"/>
        <v/>
      </c>
      <c r="E60" s="1" t="e">
        <f t="shared" si="2"/>
        <v>#VALUE!</v>
      </c>
      <c r="F60" s="1" t="str">
        <f t="shared" si="14"/>
        <v/>
      </c>
      <c r="G60" s="1" t="str">
        <f t="shared" si="4"/>
        <v/>
      </c>
      <c r="H60" s="1" t="e">
        <f t="shared" si="5"/>
        <v>#VALUE!</v>
      </c>
      <c r="I60" s="1" t="str">
        <f t="shared" si="9"/>
        <v/>
      </c>
      <c r="J60" s="1" t="e">
        <f t="shared" si="10"/>
        <v>#VALUE!</v>
      </c>
      <c r="K60" s="1" t="str">
        <f t="shared" si="11"/>
        <v/>
      </c>
      <c r="L60" s="1" t="e">
        <f t="shared" si="12"/>
        <v>#VALUE!</v>
      </c>
      <c r="M60" s="1" t="str">
        <f t="shared" si="15"/>
        <v/>
      </c>
      <c r="N60" s="1">
        <f t="shared" si="7"/>
        <v>3946.2974999999992</v>
      </c>
      <c r="S60"/>
    </row>
    <row r="61" spans="1:19" x14ac:dyDescent="0.25">
      <c r="A61" t="str">
        <f t="shared" si="13"/>
        <v/>
      </c>
      <c r="B61" s="7" t="str">
        <f t="shared" si="1"/>
        <v/>
      </c>
      <c r="C61" s="2">
        <v>51</v>
      </c>
      <c r="D61" s="1" t="str">
        <f t="shared" si="8"/>
        <v/>
      </c>
      <c r="E61" s="1" t="e">
        <f t="shared" si="2"/>
        <v>#VALUE!</v>
      </c>
      <c r="F61" s="1" t="str">
        <f t="shared" si="14"/>
        <v/>
      </c>
      <c r="G61" s="1" t="str">
        <f t="shared" si="4"/>
        <v/>
      </c>
      <c r="H61" s="1" t="e">
        <f t="shared" si="5"/>
        <v>#VALUE!</v>
      </c>
      <c r="I61" s="1" t="str">
        <f t="shared" si="9"/>
        <v/>
      </c>
      <c r="J61" s="1" t="e">
        <f t="shared" si="10"/>
        <v>#VALUE!</v>
      </c>
      <c r="K61" s="1" t="str">
        <f t="shared" si="11"/>
        <v/>
      </c>
      <c r="L61" s="1" t="e">
        <f t="shared" si="12"/>
        <v>#VALUE!</v>
      </c>
      <c r="M61" s="1" t="str">
        <f t="shared" si="15"/>
        <v/>
      </c>
      <c r="N61" s="1">
        <f t="shared" si="7"/>
        <v>3946.2974999999992</v>
      </c>
      <c r="S61"/>
    </row>
    <row r="62" spans="1:19" x14ac:dyDescent="0.25">
      <c r="A62" t="str">
        <f t="shared" si="13"/>
        <v/>
      </c>
      <c r="B62" s="7" t="str">
        <f t="shared" si="1"/>
        <v/>
      </c>
      <c r="C62" s="2">
        <v>52</v>
      </c>
      <c r="D62" s="1" t="str">
        <f t="shared" si="8"/>
        <v/>
      </c>
      <c r="E62" s="1" t="e">
        <f t="shared" si="2"/>
        <v>#VALUE!</v>
      </c>
      <c r="F62" s="1" t="str">
        <f t="shared" si="14"/>
        <v/>
      </c>
      <c r="G62" s="1" t="str">
        <f t="shared" si="4"/>
        <v/>
      </c>
      <c r="H62" s="1" t="e">
        <f t="shared" si="5"/>
        <v>#VALUE!</v>
      </c>
      <c r="I62" s="1" t="str">
        <f t="shared" si="9"/>
        <v/>
      </c>
      <c r="J62" s="1" t="e">
        <f t="shared" si="10"/>
        <v>#VALUE!</v>
      </c>
      <c r="K62" s="1" t="str">
        <f t="shared" si="11"/>
        <v/>
      </c>
      <c r="L62" s="1" t="e">
        <f t="shared" si="12"/>
        <v>#VALUE!</v>
      </c>
      <c r="M62" s="1" t="str">
        <f t="shared" si="15"/>
        <v/>
      </c>
      <c r="N62" s="1">
        <f t="shared" si="7"/>
        <v>3946.2974999999992</v>
      </c>
      <c r="S62"/>
    </row>
    <row r="63" spans="1:19" x14ac:dyDescent="0.25">
      <c r="A63" t="str">
        <f t="shared" si="13"/>
        <v/>
      </c>
      <c r="B63" s="7" t="str">
        <f t="shared" si="1"/>
        <v/>
      </c>
      <c r="C63" s="2">
        <v>53</v>
      </c>
      <c r="D63" s="1" t="str">
        <f t="shared" si="8"/>
        <v/>
      </c>
      <c r="E63" s="1" t="e">
        <f t="shared" si="2"/>
        <v>#VALUE!</v>
      </c>
      <c r="F63" s="1" t="str">
        <f t="shared" si="14"/>
        <v/>
      </c>
      <c r="G63" s="1" t="str">
        <f t="shared" si="4"/>
        <v/>
      </c>
      <c r="H63" s="1" t="e">
        <f t="shared" si="5"/>
        <v>#VALUE!</v>
      </c>
      <c r="I63" s="1" t="str">
        <f t="shared" si="9"/>
        <v/>
      </c>
      <c r="J63" s="1" t="e">
        <f t="shared" si="10"/>
        <v>#VALUE!</v>
      </c>
      <c r="K63" s="1" t="str">
        <f t="shared" si="11"/>
        <v/>
      </c>
      <c r="L63" s="1" t="e">
        <f t="shared" si="12"/>
        <v>#VALUE!</v>
      </c>
      <c r="M63" s="1" t="str">
        <f t="shared" si="15"/>
        <v/>
      </c>
      <c r="N63" s="1">
        <f t="shared" si="7"/>
        <v>3946.2974999999992</v>
      </c>
      <c r="S63"/>
    </row>
    <row r="64" spans="1:19" x14ac:dyDescent="0.25">
      <c r="A64" t="str">
        <f t="shared" si="13"/>
        <v/>
      </c>
      <c r="B64" s="7" t="str">
        <f t="shared" si="1"/>
        <v/>
      </c>
      <c r="C64" s="2">
        <v>54</v>
      </c>
      <c r="D64" s="1" t="str">
        <f t="shared" si="8"/>
        <v/>
      </c>
      <c r="E64" s="1" t="e">
        <f t="shared" si="2"/>
        <v>#VALUE!</v>
      </c>
      <c r="F64" s="1" t="str">
        <f t="shared" si="14"/>
        <v/>
      </c>
      <c r="G64" s="1" t="str">
        <f t="shared" si="4"/>
        <v/>
      </c>
      <c r="H64" s="1" t="e">
        <f t="shared" si="5"/>
        <v>#VALUE!</v>
      </c>
      <c r="I64" s="1" t="str">
        <f t="shared" si="9"/>
        <v/>
      </c>
      <c r="J64" s="1" t="e">
        <f t="shared" si="10"/>
        <v>#VALUE!</v>
      </c>
      <c r="K64" s="1" t="str">
        <f t="shared" si="11"/>
        <v/>
      </c>
      <c r="L64" s="1" t="e">
        <f t="shared" si="12"/>
        <v>#VALUE!</v>
      </c>
      <c r="M64" s="1" t="str">
        <f t="shared" si="15"/>
        <v/>
      </c>
      <c r="N64" s="1">
        <f t="shared" si="7"/>
        <v>3946.2974999999992</v>
      </c>
      <c r="S64"/>
    </row>
    <row r="65" spans="1:19" x14ac:dyDescent="0.25">
      <c r="A65" t="str">
        <f t="shared" si="13"/>
        <v/>
      </c>
      <c r="B65" s="7" t="str">
        <f t="shared" si="1"/>
        <v/>
      </c>
      <c r="C65" s="2">
        <v>55</v>
      </c>
      <c r="D65" s="1" t="str">
        <f t="shared" si="8"/>
        <v/>
      </c>
      <c r="E65" s="1" t="e">
        <f t="shared" si="2"/>
        <v>#VALUE!</v>
      </c>
      <c r="F65" s="1" t="str">
        <f t="shared" si="14"/>
        <v/>
      </c>
      <c r="G65" s="1" t="str">
        <f t="shared" si="4"/>
        <v/>
      </c>
      <c r="H65" s="1" t="e">
        <f t="shared" si="5"/>
        <v>#VALUE!</v>
      </c>
      <c r="I65" s="1" t="str">
        <f t="shared" si="9"/>
        <v/>
      </c>
      <c r="J65" s="1" t="e">
        <f t="shared" si="10"/>
        <v>#VALUE!</v>
      </c>
      <c r="K65" s="1" t="str">
        <f t="shared" si="11"/>
        <v/>
      </c>
      <c r="L65" s="1" t="e">
        <f t="shared" si="12"/>
        <v>#VALUE!</v>
      </c>
      <c r="M65" s="1" t="str">
        <f t="shared" si="15"/>
        <v/>
      </c>
      <c r="N65" s="1">
        <f t="shared" si="7"/>
        <v>3946.2974999999992</v>
      </c>
      <c r="S65"/>
    </row>
    <row r="66" spans="1:19" x14ac:dyDescent="0.25">
      <c r="A66" t="str">
        <f t="shared" si="13"/>
        <v/>
      </c>
      <c r="B66" s="7" t="str">
        <f t="shared" si="1"/>
        <v/>
      </c>
      <c r="C66" s="2">
        <v>56</v>
      </c>
      <c r="D66" s="1" t="str">
        <f t="shared" si="8"/>
        <v/>
      </c>
      <c r="E66" s="1" t="e">
        <f t="shared" si="2"/>
        <v>#VALUE!</v>
      </c>
      <c r="F66" s="1" t="str">
        <f t="shared" si="14"/>
        <v/>
      </c>
      <c r="G66" s="1" t="str">
        <f t="shared" si="4"/>
        <v/>
      </c>
      <c r="H66" s="1" t="e">
        <f t="shared" si="5"/>
        <v>#VALUE!</v>
      </c>
      <c r="I66" s="1" t="str">
        <f t="shared" si="9"/>
        <v/>
      </c>
      <c r="J66" s="1" t="e">
        <f t="shared" si="10"/>
        <v>#VALUE!</v>
      </c>
      <c r="K66" s="1" t="str">
        <f t="shared" si="11"/>
        <v/>
      </c>
      <c r="L66" s="1" t="e">
        <f t="shared" si="12"/>
        <v>#VALUE!</v>
      </c>
      <c r="M66" s="1" t="str">
        <f t="shared" si="15"/>
        <v/>
      </c>
      <c r="N66" s="1">
        <f t="shared" si="7"/>
        <v>3946.2974999999992</v>
      </c>
      <c r="S66"/>
    </row>
    <row r="67" spans="1:19" x14ac:dyDescent="0.25">
      <c r="A67" t="str">
        <f t="shared" si="13"/>
        <v/>
      </c>
      <c r="B67" s="7" t="str">
        <f t="shared" si="1"/>
        <v/>
      </c>
      <c r="C67" s="2">
        <v>57</v>
      </c>
      <c r="D67" s="1" t="str">
        <f t="shared" si="8"/>
        <v/>
      </c>
      <c r="E67" s="1" t="e">
        <f t="shared" si="2"/>
        <v>#VALUE!</v>
      </c>
      <c r="F67" s="1" t="str">
        <f t="shared" si="14"/>
        <v/>
      </c>
      <c r="G67" s="1" t="str">
        <f t="shared" si="4"/>
        <v/>
      </c>
      <c r="H67" s="1" t="e">
        <f t="shared" si="5"/>
        <v>#VALUE!</v>
      </c>
      <c r="I67" s="1" t="str">
        <f t="shared" si="9"/>
        <v/>
      </c>
      <c r="J67" s="1" t="e">
        <f t="shared" si="10"/>
        <v>#VALUE!</v>
      </c>
      <c r="K67" s="1" t="str">
        <f t="shared" si="11"/>
        <v/>
      </c>
      <c r="L67" s="1" t="e">
        <f t="shared" si="12"/>
        <v>#VALUE!</v>
      </c>
      <c r="M67" s="1" t="str">
        <f t="shared" si="15"/>
        <v/>
      </c>
      <c r="N67" s="1">
        <f t="shared" si="7"/>
        <v>3946.2974999999992</v>
      </c>
      <c r="S67"/>
    </row>
    <row r="68" spans="1:19" x14ac:dyDescent="0.25">
      <c r="A68" t="str">
        <f t="shared" si="13"/>
        <v/>
      </c>
      <c r="B68" s="7" t="str">
        <f t="shared" si="1"/>
        <v/>
      </c>
      <c r="C68" s="2">
        <v>58</v>
      </c>
      <c r="D68" s="1" t="str">
        <f t="shared" si="8"/>
        <v/>
      </c>
      <c r="E68" s="1" t="e">
        <f t="shared" si="2"/>
        <v>#VALUE!</v>
      </c>
      <c r="F68" s="1" t="str">
        <f t="shared" si="14"/>
        <v/>
      </c>
      <c r="G68" s="1" t="str">
        <f t="shared" si="4"/>
        <v/>
      </c>
      <c r="H68" s="1" t="e">
        <f t="shared" si="5"/>
        <v>#VALUE!</v>
      </c>
      <c r="I68" s="1" t="str">
        <f t="shared" si="9"/>
        <v/>
      </c>
      <c r="J68" s="1" t="e">
        <f t="shared" si="10"/>
        <v>#VALUE!</v>
      </c>
      <c r="K68" s="1" t="str">
        <f t="shared" si="11"/>
        <v/>
      </c>
      <c r="L68" s="1" t="e">
        <f t="shared" si="12"/>
        <v>#VALUE!</v>
      </c>
      <c r="M68" s="1" t="str">
        <f t="shared" si="15"/>
        <v/>
      </c>
      <c r="N68" s="1">
        <f t="shared" si="7"/>
        <v>3946.2974999999992</v>
      </c>
      <c r="S68"/>
    </row>
    <row r="69" spans="1:19" x14ac:dyDescent="0.25">
      <c r="A69" t="str">
        <f t="shared" si="13"/>
        <v/>
      </c>
      <c r="B69" s="7" t="str">
        <f t="shared" si="1"/>
        <v/>
      </c>
      <c r="C69" s="2">
        <v>59</v>
      </c>
      <c r="D69" s="1" t="str">
        <f t="shared" si="8"/>
        <v/>
      </c>
      <c r="E69" s="1" t="e">
        <f t="shared" si="2"/>
        <v>#VALUE!</v>
      </c>
      <c r="F69" s="1" t="str">
        <f t="shared" si="14"/>
        <v/>
      </c>
      <c r="G69" s="1" t="str">
        <f t="shared" si="4"/>
        <v/>
      </c>
      <c r="H69" s="1" t="e">
        <f t="shared" si="5"/>
        <v>#VALUE!</v>
      </c>
      <c r="I69" s="1" t="str">
        <f t="shared" si="9"/>
        <v/>
      </c>
      <c r="J69" s="1" t="e">
        <f t="shared" si="10"/>
        <v>#VALUE!</v>
      </c>
      <c r="K69" s="1" t="str">
        <f t="shared" si="11"/>
        <v/>
      </c>
      <c r="L69" s="1" t="e">
        <f t="shared" si="12"/>
        <v>#VALUE!</v>
      </c>
      <c r="M69" s="1" t="str">
        <f t="shared" si="15"/>
        <v/>
      </c>
      <c r="N69" s="1">
        <f t="shared" si="7"/>
        <v>3946.2974999999992</v>
      </c>
      <c r="S69"/>
    </row>
    <row r="70" spans="1:19" x14ac:dyDescent="0.25">
      <c r="A70" t="str">
        <f t="shared" si="13"/>
        <v/>
      </c>
      <c r="B70" s="7" t="str">
        <f t="shared" si="1"/>
        <v/>
      </c>
      <c r="C70" s="2">
        <v>60</v>
      </c>
      <c r="D70" s="1" t="str">
        <f t="shared" si="8"/>
        <v/>
      </c>
      <c r="E70" s="1" t="e">
        <f t="shared" si="2"/>
        <v>#VALUE!</v>
      </c>
      <c r="F70" s="1" t="str">
        <f t="shared" si="14"/>
        <v/>
      </c>
      <c r="G70" s="1" t="str">
        <f t="shared" si="4"/>
        <v/>
      </c>
      <c r="H70" s="1" t="e">
        <f t="shared" si="5"/>
        <v>#VALUE!</v>
      </c>
      <c r="I70" s="1" t="str">
        <f t="shared" si="9"/>
        <v/>
      </c>
      <c r="J70" s="1" t="e">
        <f t="shared" si="10"/>
        <v>#VALUE!</v>
      </c>
      <c r="K70" s="1" t="str">
        <f t="shared" si="11"/>
        <v/>
      </c>
      <c r="L70" s="1" t="e">
        <f t="shared" si="12"/>
        <v>#VALUE!</v>
      </c>
      <c r="M70" s="1" t="str">
        <f t="shared" si="15"/>
        <v/>
      </c>
      <c r="N70" s="1">
        <f t="shared" si="7"/>
        <v>3946.2974999999992</v>
      </c>
      <c r="S70"/>
    </row>
    <row r="71" spans="1:19" x14ac:dyDescent="0.25">
      <c r="A71" t="str">
        <f>IF(C71&lt;=$R$9,C71,"")</f>
        <v/>
      </c>
      <c r="B71" s="7" t="str">
        <f>D71</f>
        <v/>
      </c>
      <c r="C71" s="2">
        <v>61</v>
      </c>
      <c r="D71" s="1" t="str">
        <f t="shared" ref="D71:D106" si="16">IFERROR(IF(E71&gt;=0.1,E70-H71-O71,""),"")</f>
        <v/>
      </c>
      <c r="E71" s="1" t="e">
        <f t="shared" ref="E71:E106" si="17">E70-H71-O71</f>
        <v>#VALUE!</v>
      </c>
      <c r="F71" s="1" t="str">
        <f t="shared" ref="F71:F106" si="18">IFERROR(IF(A71&lt;$R$9,IFERROR(IF(H71&gt;=0,N71-J71-L71,""),""),IF(A71=$R$9,D70,"")),"")</f>
        <v/>
      </c>
      <c r="G71" s="1" t="str">
        <f t="shared" ref="G71:G106" si="19">IFERROR(IF(H71&gt;=0,N71-J71-L71,""),"")</f>
        <v/>
      </c>
      <c r="H71" s="1" t="e">
        <f t="shared" ref="H71:H106" si="20">N71-J71-L71</f>
        <v>#VALUE!</v>
      </c>
      <c r="I71" s="1" t="str">
        <f t="shared" si="9"/>
        <v/>
      </c>
      <c r="J71" s="1" t="e">
        <f t="shared" si="10"/>
        <v>#VALUE!</v>
      </c>
      <c r="K71" s="1" t="str">
        <f t="shared" ref="K71:K106" si="21">IFERROR(IF(L71&gt;=0,I71*16%,""),"")</f>
        <v/>
      </c>
      <c r="L71" s="1" t="e">
        <f t="shared" ref="L71:L106" si="22">J71*16%</f>
        <v>#VALUE!</v>
      </c>
      <c r="M71" s="1" t="str">
        <f t="shared" ref="M71:M106" si="23">IFERROR(IF(A71&lt;$R$9,N71,F71+I71+K71),"")</f>
        <v/>
      </c>
      <c r="N71" s="1">
        <f t="shared" si="7"/>
        <v>3946.2974999999992</v>
      </c>
    </row>
    <row r="72" spans="1:19" x14ac:dyDescent="0.25">
      <c r="A72" t="str">
        <f t="shared" ref="A72:A106" si="24">IF(C72&lt;=$R$9,C72,"")</f>
        <v/>
      </c>
      <c r="B72" s="7" t="str">
        <f t="shared" ref="B72:B106" si="25">D72</f>
        <v/>
      </c>
      <c r="C72" s="2">
        <v>62</v>
      </c>
      <c r="D72" s="1" t="str">
        <f t="shared" si="16"/>
        <v/>
      </c>
      <c r="E72" s="1" t="e">
        <f t="shared" si="17"/>
        <v>#VALUE!</v>
      </c>
      <c r="F72" s="1" t="str">
        <f t="shared" si="18"/>
        <v/>
      </c>
      <c r="G72" s="1" t="str">
        <f t="shared" si="19"/>
        <v/>
      </c>
      <c r="H72" s="1" t="e">
        <f t="shared" si="20"/>
        <v>#VALUE!</v>
      </c>
      <c r="I72" s="1" t="str">
        <f t="shared" si="9"/>
        <v/>
      </c>
      <c r="J72" s="1" t="e">
        <f t="shared" si="10"/>
        <v>#VALUE!</v>
      </c>
      <c r="K72" s="1" t="str">
        <f t="shared" si="21"/>
        <v/>
      </c>
      <c r="L72" s="1" t="e">
        <f t="shared" si="22"/>
        <v>#VALUE!</v>
      </c>
      <c r="M72" s="1" t="str">
        <f t="shared" si="23"/>
        <v/>
      </c>
      <c r="N72" s="1">
        <f t="shared" si="7"/>
        <v>3946.2974999999992</v>
      </c>
    </row>
    <row r="73" spans="1:19" x14ac:dyDescent="0.25">
      <c r="A73" t="str">
        <f t="shared" si="24"/>
        <v/>
      </c>
      <c r="B73" s="7" t="str">
        <f t="shared" si="25"/>
        <v/>
      </c>
      <c r="C73" s="2">
        <v>63</v>
      </c>
      <c r="D73" s="1" t="str">
        <f t="shared" si="16"/>
        <v/>
      </c>
      <c r="E73" s="1" t="e">
        <f t="shared" si="17"/>
        <v>#VALUE!</v>
      </c>
      <c r="F73" s="1" t="str">
        <f t="shared" si="18"/>
        <v/>
      </c>
      <c r="G73" s="1" t="str">
        <f t="shared" si="19"/>
        <v/>
      </c>
      <c r="H73" s="1" t="e">
        <f t="shared" si="20"/>
        <v>#VALUE!</v>
      </c>
      <c r="I73" s="1" t="str">
        <f t="shared" si="9"/>
        <v/>
      </c>
      <c r="J73" s="1" t="e">
        <f t="shared" si="10"/>
        <v>#VALUE!</v>
      </c>
      <c r="K73" s="1" t="str">
        <f t="shared" si="21"/>
        <v/>
      </c>
      <c r="L73" s="1" t="e">
        <f t="shared" si="22"/>
        <v>#VALUE!</v>
      </c>
      <c r="M73" s="1" t="str">
        <f t="shared" si="23"/>
        <v/>
      </c>
      <c r="N73" s="1">
        <f t="shared" si="7"/>
        <v>3946.2974999999992</v>
      </c>
    </row>
    <row r="74" spans="1:19" x14ac:dyDescent="0.25">
      <c r="A74" t="str">
        <f t="shared" si="24"/>
        <v/>
      </c>
      <c r="B74" s="7" t="str">
        <f t="shared" si="25"/>
        <v/>
      </c>
      <c r="C74" s="2">
        <v>64</v>
      </c>
      <c r="D74" s="1" t="str">
        <f t="shared" si="16"/>
        <v/>
      </c>
      <c r="E74" s="1" t="e">
        <f t="shared" si="17"/>
        <v>#VALUE!</v>
      </c>
      <c r="F74" s="1" t="str">
        <f t="shared" si="18"/>
        <v/>
      </c>
      <c r="G74" s="1" t="str">
        <f t="shared" si="19"/>
        <v/>
      </c>
      <c r="H74" s="1" t="e">
        <f t="shared" si="20"/>
        <v>#VALUE!</v>
      </c>
      <c r="I74" s="1" t="str">
        <f t="shared" si="9"/>
        <v/>
      </c>
      <c r="J74" s="1" t="e">
        <f t="shared" si="10"/>
        <v>#VALUE!</v>
      </c>
      <c r="K74" s="1" t="str">
        <f t="shared" si="21"/>
        <v/>
      </c>
      <c r="L74" s="1" t="e">
        <f t="shared" si="22"/>
        <v>#VALUE!</v>
      </c>
      <c r="M74" s="1" t="str">
        <f t="shared" si="23"/>
        <v/>
      </c>
      <c r="N74" s="1">
        <f t="shared" si="7"/>
        <v>3946.2974999999992</v>
      </c>
    </row>
    <row r="75" spans="1:19" x14ac:dyDescent="0.25">
      <c r="A75" t="str">
        <f t="shared" si="24"/>
        <v/>
      </c>
      <c r="B75" s="7" t="str">
        <f t="shared" si="25"/>
        <v/>
      </c>
      <c r="C75" s="2">
        <v>65</v>
      </c>
      <c r="D75" s="1" t="str">
        <f t="shared" si="16"/>
        <v/>
      </c>
      <c r="E75" s="1" t="e">
        <f t="shared" si="17"/>
        <v>#VALUE!</v>
      </c>
      <c r="F75" s="1" t="str">
        <f t="shared" si="18"/>
        <v/>
      </c>
      <c r="G75" s="1" t="str">
        <f t="shared" si="19"/>
        <v/>
      </c>
      <c r="H75" s="1" t="e">
        <f t="shared" si="20"/>
        <v>#VALUE!</v>
      </c>
      <c r="I75" s="1" t="str">
        <f t="shared" si="9"/>
        <v/>
      </c>
      <c r="J75" s="1" t="e">
        <f t="shared" si="10"/>
        <v>#VALUE!</v>
      </c>
      <c r="K75" s="1" t="str">
        <f t="shared" si="21"/>
        <v/>
      </c>
      <c r="L75" s="1" t="e">
        <f t="shared" si="22"/>
        <v>#VALUE!</v>
      </c>
      <c r="M75" s="1" t="str">
        <f t="shared" si="23"/>
        <v/>
      </c>
      <c r="N75" s="1">
        <f t="shared" ref="N75:N130" si="26">$D$5</f>
        <v>3946.2974999999992</v>
      </c>
    </row>
    <row r="76" spans="1:19" x14ac:dyDescent="0.25">
      <c r="A76" t="str">
        <f t="shared" si="24"/>
        <v/>
      </c>
      <c r="B76" s="7" t="str">
        <f t="shared" si="25"/>
        <v/>
      </c>
      <c r="C76" s="2">
        <v>66</v>
      </c>
      <c r="D76" s="1" t="str">
        <f t="shared" si="16"/>
        <v/>
      </c>
      <c r="E76" s="1" t="e">
        <f t="shared" si="17"/>
        <v>#VALUE!</v>
      </c>
      <c r="F76" s="1" t="str">
        <f t="shared" si="18"/>
        <v/>
      </c>
      <c r="G76" s="1" t="str">
        <f t="shared" si="19"/>
        <v/>
      </c>
      <c r="H76" s="1" t="e">
        <f t="shared" si="20"/>
        <v>#VALUE!</v>
      </c>
      <c r="I76" s="1" t="str">
        <f t="shared" ref="I76:I106" si="27">IFERROR(IF(J76&gt;=0,D75*$K$5/2,""),"")</f>
        <v/>
      </c>
      <c r="J76" s="1" t="e">
        <f t="shared" ref="J76:J106" si="28">D75*$K$5/2</f>
        <v>#VALUE!</v>
      </c>
      <c r="K76" s="1" t="str">
        <f t="shared" si="21"/>
        <v/>
      </c>
      <c r="L76" s="1" t="e">
        <f t="shared" si="22"/>
        <v>#VALUE!</v>
      </c>
      <c r="M76" s="1" t="str">
        <f t="shared" si="23"/>
        <v/>
      </c>
      <c r="N76" s="1">
        <f t="shared" si="26"/>
        <v>3946.2974999999992</v>
      </c>
    </row>
    <row r="77" spans="1:19" x14ac:dyDescent="0.25">
      <c r="A77" t="str">
        <f t="shared" si="24"/>
        <v/>
      </c>
      <c r="B77" s="7" t="str">
        <f t="shared" si="25"/>
        <v/>
      </c>
      <c r="C77" s="2">
        <v>67</v>
      </c>
      <c r="D77" s="1" t="str">
        <f t="shared" si="16"/>
        <v/>
      </c>
      <c r="E77" s="1" t="e">
        <f t="shared" si="17"/>
        <v>#VALUE!</v>
      </c>
      <c r="F77" s="1" t="str">
        <f t="shared" si="18"/>
        <v/>
      </c>
      <c r="G77" s="1" t="str">
        <f t="shared" si="19"/>
        <v/>
      </c>
      <c r="H77" s="1" t="e">
        <f t="shared" si="20"/>
        <v>#VALUE!</v>
      </c>
      <c r="I77" s="1" t="str">
        <f t="shared" si="27"/>
        <v/>
      </c>
      <c r="J77" s="1" t="e">
        <f t="shared" si="28"/>
        <v>#VALUE!</v>
      </c>
      <c r="K77" s="1" t="str">
        <f t="shared" si="21"/>
        <v/>
      </c>
      <c r="L77" s="1" t="e">
        <f t="shared" si="22"/>
        <v>#VALUE!</v>
      </c>
      <c r="M77" s="1" t="str">
        <f t="shared" si="23"/>
        <v/>
      </c>
      <c r="N77" s="1">
        <f t="shared" si="26"/>
        <v>3946.2974999999992</v>
      </c>
    </row>
    <row r="78" spans="1:19" x14ac:dyDescent="0.25">
      <c r="A78" t="str">
        <f t="shared" si="24"/>
        <v/>
      </c>
      <c r="B78" s="7" t="str">
        <f t="shared" si="25"/>
        <v/>
      </c>
      <c r="C78" s="2">
        <v>68</v>
      </c>
      <c r="D78" s="1" t="str">
        <f t="shared" si="16"/>
        <v/>
      </c>
      <c r="E78" s="1" t="e">
        <f t="shared" si="17"/>
        <v>#VALUE!</v>
      </c>
      <c r="F78" s="1" t="str">
        <f t="shared" si="18"/>
        <v/>
      </c>
      <c r="G78" s="1" t="str">
        <f t="shared" si="19"/>
        <v/>
      </c>
      <c r="H78" s="1" t="e">
        <f t="shared" si="20"/>
        <v>#VALUE!</v>
      </c>
      <c r="I78" s="1" t="str">
        <f t="shared" si="27"/>
        <v/>
      </c>
      <c r="J78" s="1" t="e">
        <f t="shared" si="28"/>
        <v>#VALUE!</v>
      </c>
      <c r="K78" s="1" t="str">
        <f t="shared" si="21"/>
        <v/>
      </c>
      <c r="L78" s="1" t="e">
        <f t="shared" si="22"/>
        <v>#VALUE!</v>
      </c>
      <c r="M78" s="1" t="str">
        <f t="shared" si="23"/>
        <v/>
      </c>
      <c r="N78" s="1">
        <f t="shared" si="26"/>
        <v>3946.2974999999992</v>
      </c>
    </row>
    <row r="79" spans="1:19" x14ac:dyDescent="0.25">
      <c r="A79" t="str">
        <f t="shared" si="24"/>
        <v/>
      </c>
      <c r="B79" s="7" t="str">
        <f t="shared" si="25"/>
        <v/>
      </c>
      <c r="C79" s="2">
        <v>69</v>
      </c>
      <c r="D79" s="1" t="str">
        <f t="shared" si="16"/>
        <v/>
      </c>
      <c r="E79" s="1" t="e">
        <f t="shared" si="17"/>
        <v>#VALUE!</v>
      </c>
      <c r="F79" s="1" t="str">
        <f t="shared" si="18"/>
        <v/>
      </c>
      <c r="G79" s="1" t="str">
        <f t="shared" si="19"/>
        <v/>
      </c>
      <c r="H79" s="1" t="e">
        <f t="shared" si="20"/>
        <v>#VALUE!</v>
      </c>
      <c r="I79" s="1" t="str">
        <f t="shared" si="27"/>
        <v/>
      </c>
      <c r="J79" s="1" t="e">
        <f t="shared" si="28"/>
        <v>#VALUE!</v>
      </c>
      <c r="K79" s="1" t="str">
        <f t="shared" si="21"/>
        <v/>
      </c>
      <c r="L79" s="1" t="e">
        <f t="shared" si="22"/>
        <v>#VALUE!</v>
      </c>
      <c r="M79" s="1" t="str">
        <f t="shared" si="23"/>
        <v/>
      </c>
      <c r="N79" s="1">
        <f t="shared" si="26"/>
        <v>3946.2974999999992</v>
      </c>
    </row>
    <row r="80" spans="1:19" x14ac:dyDescent="0.25">
      <c r="A80" t="str">
        <f t="shared" si="24"/>
        <v/>
      </c>
      <c r="B80" s="7" t="str">
        <f t="shared" si="25"/>
        <v/>
      </c>
      <c r="C80" s="2">
        <v>70</v>
      </c>
      <c r="D80" s="1" t="str">
        <f t="shared" si="16"/>
        <v/>
      </c>
      <c r="E80" s="1" t="e">
        <f t="shared" si="17"/>
        <v>#VALUE!</v>
      </c>
      <c r="F80" s="1" t="str">
        <f t="shared" si="18"/>
        <v/>
      </c>
      <c r="G80" s="1" t="str">
        <f t="shared" si="19"/>
        <v/>
      </c>
      <c r="H80" s="1" t="e">
        <f t="shared" si="20"/>
        <v>#VALUE!</v>
      </c>
      <c r="I80" s="1" t="str">
        <f t="shared" si="27"/>
        <v/>
      </c>
      <c r="J80" s="1" t="e">
        <f t="shared" si="28"/>
        <v>#VALUE!</v>
      </c>
      <c r="K80" s="1" t="str">
        <f t="shared" si="21"/>
        <v/>
      </c>
      <c r="L80" s="1" t="e">
        <f t="shared" si="22"/>
        <v>#VALUE!</v>
      </c>
      <c r="M80" s="1" t="str">
        <f t="shared" si="23"/>
        <v/>
      </c>
      <c r="N80" s="1">
        <f t="shared" si="26"/>
        <v>3946.2974999999992</v>
      </c>
    </row>
    <row r="81" spans="1:14" x14ac:dyDescent="0.25">
      <c r="A81" t="str">
        <f t="shared" si="24"/>
        <v/>
      </c>
      <c r="B81" s="7" t="str">
        <f t="shared" si="25"/>
        <v/>
      </c>
      <c r="C81" s="2">
        <v>71</v>
      </c>
      <c r="D81" s="1" t="str">
        <f t="shared" si="16"/>
        <v/>
      </c>
      <c r="E81" s="1" t="e">
        <f t="shared" si="17"/>
        <v>#VALUE!</v>
      </c>
      <c r="F81" s="1" t="str">
        <f t="shared" si="18"/>
        <v/>
      </c>
      <c r="G81" s="1" t="str">
        <f t="shared" si="19"/>
        <v/>
      </c>
      <c r="H81" s="1" t="e">
        <f t="shared" si="20"/>
        <v>#VALUE!</v>
      </c>
      <c r="I81" s="1" t="str">
        <f t="shared" si="27"/>
        <v/>
      </c>
      <c r="J81" s="1" t="e">
        <f t="shared" si="28"/>
        <v>#VALUE!</v>
      </c>
      <c r="K81" s="1" t="str">
        <f t="shared" si="21"/>
        <v/>
      </c>
      <c r="L81" s="1" t="e">
        <f t="shared" si="22"/>
        <v>#VALUE!</v>
      </c>
      <c r="M81" s="1" t="str">
        <f t="shared" si="23"/>
        <v/>
      </c>
      <c r="N81" s="1">
        <f t="shared" si="26"/>
        <v>3946.2974999999992</v>
      </c>
    </row>
    <row r="82" spans="1:14" x14ac:dyDescent="0.25">
      <c r="A82" t="str">
        <f t="shared" si="24"/>
        <v/>
      </c>
      <c r="B82" s="7" t="str">
        <f t="shared" si="25"/>
        <v/>
      </c>
      <c r="C82" s="2">
        <v>72</v>
      </c>
      <c r="D82" s="1" t="str">
        <f t="shared" si="16"/>
        <v/>
      </c>
      <c r="E82" s="1" t="e">
        <f t="shared" si="17"/>
        <v>#VALUE!</v>
      </c>
      <c r="F82" s="1" t="str">
        <f t="shared" si="18"/>
        <v/>
      </c>
      <c r="G82" s="1" t="str">
        <f t="shared" si="19"/>
        <v/>
      </c>
      <c r="H82" s="1" t="e">
        <f t="shared" si="20"/>
        <v>#VALUE!</v>
      </c>
      <c r="I82" s="1" t="str">
        <f t="shared" si="27"/>
        <v/>
      </c>
      <c r="J82" s="1" t="e">
        <f t="shared" si="28"/>
        <v>#VALUE!</v>
      </c>
      <c r="K82" s="1" t="str">
        <f t="shared" si="21"/>
        <v/>
      </c>
      <c r="L82" s="1" t="e">
        <f t="shared" si="22"/>
        <v>#VALUE!</v>
      </c>
      <c r="M82" s="1" t="str">
        <f t="shared" si="23"/>
        <v/>
      </c>
      <c r="N82" s="1">
        <f t="shared" si="26"/>
        <v>3946.2974999999992</v>
      </c>
    </row>
    <row r="83" spans="1:14" x14ac:dyDescent="0.25">
      <c r="A83" t="str">
        <f t="shared" si="24"/>
        <v/>
      </c>
      <c r="B83" s="7" t="str">
        <f t="shared" si="25"/>
        <v/>
      </c>
      <c r="C83" s="2">
        <v>73</v>
      </c>
      <c r="D83" s="1" t="str">
        <f t="shared" si="16"/>
        <v/>
      </c>
      <c r="E83" s="1" t="e">
        <f t="shared" si="17"/>
        <v>#VALUE!</v>
      </c>
      <c r="F83" s="1" t="str">
        <f t="shared" si="18"/>
        <v/>
      </c>
      <c r="G83" s="1" t="str">
        <f t="shared" si="19"/>
        <v/>
      </c>
      <c r="H83" s="1" t="e">
        <f t="shared" si="20"/>
        <v>#VALUE!</v>
      </c>
      <c r="I83" s="1" t="str">
        <f t="shared" si="27"/>
        <v/>
      </c>
      <c r="J83" s="1" t="e">
        <f t="shared" si="28"/>
        <v>#VALUE!</v>
      </c>
      <c r="K83" s="1" t="str">
        <f t="shared" si="21"/>
        <v/>
      </c>
      <c r="L83" s="1" t="e">
        <f t="shared" si="22"/>
        <v>#VALUE!</v>
      </c>
      <c r="M83" s="1" t="str">
        <f t="shared" si="23"/>
        <v/>
      </c>
      <c r="N83" s="1">
        <f t="shared" si="26"/>
        <v>3946.2974999999992</v>
      </c>
    </row>
    <row r="84" spans="1:14" x14ac:dyDescent="0.25">
      <c r="A84" t="str">
        <f t="shared" si="24"/>
        <v/>
      </c>
      <c r="B84" s="7" t="str">
        <f t="shared" si="25"/>
        <v/>
      </c>
      <c r="C84" s="2">
        <v>74</v>
      </c>
      <c r="D84" s="1" t="str">
        <f t="shared" si="16"/>
        <v/>
      </c>
      <c r="E84" s="1" t="e">
        <f t="shared" si="17"/>
        <v>#VALUE!</v>
      </c>
      <c r="F84" s="1" t="str">
        <f t="shared" si="18"/>
        <v/>
      </c>
      <c r="G84" s="1" t="str">
        <f t="shared" si="19"/>
        <v/>
      </c>
      <c r="H84" s="1" t="e">
        <f t="shared" si="20"/>
        <v>#VALUE!</v>
      </c>
      <c r="I84" s="1" t="str">
        <f t="shared" si="27"/>
        <v/>
      </c>
      <c r="J84" s="1" t="e">
        <f t="shared" si="28"/>
        <v>#VALUE!</v>
      </c>
      <c r="K84" s="1" t="str">
        <f t="shared" si="21"/>
        <v/>
      </c>
      <c r="L84" s="1" t="e">
        <f t="shared" si="22"/>
        <v>#VALUE!</v>
      </c>
      <c r="M84" s="1" t="str">
        <f t="shared" si="23"/>
        <v/>
      </c>
      <c r="N84" s="1">
        <f t="shared" si="26"/>
        <v>3946.2974999999992</v>
      </c>
    </row>
    <row r="85" spans="1:14" x14ac:dyDescent="0.25">
      <c r="A85" t="str">
        <f t="shared" si="24"/>
        <v/>
      </c>
      <c r="B85" s="7" t="str">
        <f t="shared" si="25"/>
        <v/>
      </c>
      <c r="C85" s="2">
        <v>75</v>
      </c>
      <c r="D85" s="1" t="str">
        <f t="shared" si="16"/>
        <v/>
      </c>
      <c r="E85" s="1" t="e">
        <f t="shared" si="17"/>
        <v>#VALUE!</v>
      </c>
      <c r="F85" s="1" t="str">
        <f t="shared" si="18"/>
        <v/>
      </c>
      <c r="G85" s="1" t="str">
        <f t="shared" si="19"/>
        <v/>
      </c>
      <c r="H85" s="1" t="e">
        <f t="shared" si="20"/>
        <v>#VALUE!</v>
      </c>
      <c r="I85" s="1" t="str">
        <f t="shared" si="27"/>
        <v/>
      </c>
      <c r="J85" s="1" t="e">
        <f t="shared" si="28"/>
        <v>#VALUE!</v>
      </c>
      <c r="K85" s="1" t="str">
        <f t="shared" si="21"/>
        <v/>
      </c>
      <c r="L85" s="1" t="e">
        <f t="shared" si="22"/>
        <v>#VALUE!</v>
      </c>
      <c r="M85" s="1" t="str">
        <f t="shared" si="23"/>
        <v/>
      </c>
      <c r="N85" s="1">
        <f t="shared" si="26"/>
        <v>3946.2974999999992</v>
      </c>
    </row>
    <row r="86" spans="1:14" x14ac:dyDescent="0.25">
      <c r="A86" t="str">
        <f t="shared" si="24"/>
        <v/>
      </c>
      <c r="B86" s="7" t="str">
        <f t="shared" si="25"/>
        <v/>
      </c>
      <c r="C86" s="2">
        <v>76</v>
      </c>
      <c r="D86" s="1" t="str">
        <f t="shared" si="16"/>
        <v/>
      </c>
      <c r="E86" s="1" t="e">
        <f t="shared" si="17"/>
        <v>#VALUE!</v>
      </c>
      <c r="F86" s="1" t="str">
        <f t="shared" si="18"/>
        <v/>
      </c>
      <c r="G86" s="1" t="str">
        <f t="shared" si="19"/>
        <v/>
      </c>
      <c r="H86" s="1" t="e">
        <f t="shared" si="20"/>
        <v>#VALUE!</v>
      </c>
      <c r="I86" s="1" t="str">
        <f t="shared" si="27"/>
        <v/>
      </c>
      <c r="J86" s="1" t="e">
        <f t="shared" si="28"/>
        <v>#VALUE!</v>
      </c>
      <c r="K86" s="1" t="str">
        <f t="shared" si="21"/>
        <v/>
      </c>
      <c r="L86" s="1" t="e">
        <f t="shared" si="22"/>
        <v>#VALUE!</v>
      </c>
      <c r="M86" s="1" t="str">
        <f t="shared" si="23"/>
        <v/>
      </c>
      <c r="N86" s="1">
        <f t="shared" si="26"/>
        <v>3946.2974999999992</v>
      </c>
    </row>
    <row r="87" spans="1:14" x14ac:dyDescent="0.25">
      <c r="A87" t="str">
        <f t="shared" si="24"/>
        <v/>
      </c>
      <c r="B87" s="7" t="str">
        <f t="shared" si="25"/>
        <v/>
      </c>
      <c r="C87" s="2">
        <v>77</v>
      </c>
      <c r="D87" s="1" t="str">
        <f t="shared" si="16"/>
        <v/>
      </c>
      <c r="E87" s="1" t="e">
        <f t="shared" si="17"/>
        <v>#VALUE!</v>
      </c>
      <c r="F87" s="1" t="str">
        <f t="shared" si="18"/>
        <v/>
      </c>
      <c r="G87" s="1" t="str">
        <f t="shared" si="19"/>
        <v/>
      </c>
      <c r="H87" s="1" t="e">
        <f t="shared" si="20"/>
        <v>#VALUE!</v>
      </c>
      <c r="I87" s="1" t="str">
        <f t="shared" si="27"/>
        <v/>
      </c>
      <c r="J87" s="1" t="e">
        <f t="shared" si="28"/>
        <v>#VALUE!</v>
      </c>
      <c r="K87" s="1" t="str">
        <f t="shared" si="21"/>
        <v/>
      </c>
      <c r="L87" s="1" t="e">
        <f t="shared" si="22"/>
        <v>#VALUE!</v>
      </c>
      <c r="M87" s="1" t="str">
        <f t="shared" si="23"/>
        <v/>
      </c>
      <c r="N87" s="1">
        <f t="shared" si="26"/>
        <v>3946.2974999999992</v>
      </c>
    </row>
    <row r="88" spans="1:14" x14ac:dyDescent="0.25">
      <c r="A88" t="str">
        <f t="shared" si="24"/>
        <v/>
      </c>
      <c r="B88" s="7" t="str">
        <f t="shared" si="25"/>
        <v/>
      </c>
      <c r="C88" s="2">
        <v>78</v>
      </c>
      <c r="D88" s="1" t="str">
        <f t="shared" si="16"/>
        <v/>
      </c>
      <c r="E88" s="1" t="e">
        <f t="shared" si="17"/>
        <v>#VALUE!</v>
      </c>
      <c r="F88" s="1" t="str">
        <f t="shared" si="18"/>
        <v/>
      </c>
      <c r="G88" s="1" t="str">
        <f t="shared" si="19"/>
        <v/>
      </c>
      <c r="H88" s="1" t="e">
        <f t="shared" si="20"/>
        <v>#VALUE!</v>
      </c>
      <c r="I88" s="1" t="str">
        <f t="shared" si="27"/>
        <v/>
      </c>
      <c r="J88" s="1" t="e">
        <f t="shared" si="28"/>
        <v>#VALUE!</v>
      </c>
      <c r="K88" s="1" t="str">
        <f t="shared" si="21"/>
        <v/>
      </c>
      <c r="L88" s="1" t="e">
        <f t="shared" si="22"/>
        <v>#VALUE!</v>
      </c>
      <c r="M88" s="1" t="str">
        <f t="shared" si="23"/>
        <v/>
      </c>
      <c r="N88" s="1">
        <f t="shared" si="26"/>
        <v>3946.2974999999992</v>
      </c>
    </row>
    <row r="89" spans="1:14" x14ac:dyDescent="0.25">
      <c r="A89" t="str">
        <f t="shared" si="24"/>
        <v/>
      </c>
      <c r="B89" s="7" t="str">
        <f t="shared" si="25"/>
        <v/>
      </c>
      <c r="C89" s="2">
        <v>79</v>
      </c>
      <c r="D89" s="1" t="str">
        <f t="shared" si="16"/>
        <v/>
      </c>
      <c r="E89" s="1" t="e">
        <f t="shared" si="17"/>
        <v>#VALUE!</v>
      </c>
      <c r="F89" s="1" t="str">
        <f t="shared" si="18"/>
        <v/>
      </c>
      <c r="G89" s="1" t="str">
        <f t="shared" si="19"/>
        <v/>
      </c>
      <c r="H89" s="1" t="e">
        <f t="shared" si="20"/>
        <v>#VALUE!</v>
      </c>
      <c r="I89" s="1" t="str">
        <f t="shared" si="27"/>
        <v/>
      </c>
      <c r="J89" s="1" t="e">
        <f t="shared" si="28"/>
        <v>#VALUE!</v>
      </c>
      <c r="K89" s="1" t="str">
        <f t="shared" si="21"/>
        <v/>
      </c>
      <c r="L89" s="1" t="e">
        <f t="shared" si="22"/>
        <v>#VALUE!</v>
      </c>
      <c r="M89" s="1" t="str">
        <f t="shared" si="23"/>
        <v/>
      </c>
      <c r="N89" s="1">
        <f t="shared" si="26"/>
        <v>3946.2974999999992</v>
      </c>
    </row>
    <row r="90" spans="1:14" x14ac:dyDescent="0.25">
      <c r="A90" t="str">
        <f t="shared" si="24"/>
        <v/>
      </c>
      <c r="B90" s="7" t="str">
        <f t="shared" si="25"/>
        <v/>
      </c>
      <c r="C90" s="2">
        <v>80</v>
      </c>
      <c r="D90" s="1" t="str">
        <f t="shared" si="16"/>
        <v/>
      </c>
      <c r="E90" s="1" t="e">
        <f t="shared" si="17"/>
        <v>#VALUE!</v>
      </c>
      <c r="F90" s="1" t="str">
        <f t="shared" si="18"/>
        <v/>
      </c>
      <c r="G90" s="1" t="str">
        <f t="shared" si="19"/>
        <v/>
      </c>
      <c r="H90" s="1" t="e">
        <f t="shared" si="20"/>
        <v>#VALUE!</v>
      </c>
      <c r="I90" s="1" t="str">
        <f t="shared" si="27"/>
        <v/>
      </c>
      <c r="J90" s="1" t="e">
        <f t="shared" si="28"/>
        <v>#VALUE!</v>
      </c>
      <c r="K90" s="1" t="str">
        <f t="shared" si="21"/>
        <v/>
      </c>
      <c r="L90" s="1" t="e">
        <f t="shared" si="22"/>
        <v>#VALUE!</v>
      </c>
      <c r="M90" s="1" t="str">
        <f t="shared" si="23"/>
        <v/>
      </c>
      <c r="N90" s="1">
        <f t="shared" si="26"/>
        <v>3946.2974999999992</v>
      </c>
    </row>
    <row r="91" spans="1:14" x14ac:dyDescent="0.25">
      <c r="A91" t="str">
        <f t="shared" si="24"/>
        <v/>
      </c>
      <c r="B91" s="7" t="str">
        <f t="shared" si="25"/>
        <v/>
      </c>
      <c r="C91" s="2">
        <v>81</v>
      </c>
      <c r="D91" s="1" t="str">
        <f t="shared" si="16"/>
        <v/>
      </c>
      <c r="E91" s="1" t="e">
        <f t="shared" si="17"/>
        <v>#VALUE!</v>
      </c>
      <c r="F91" s="1" t="str">
        <f t="shared" si="18"/>
        <v/>
      </c>
      <c r="G91" s="1" t="str">
        <f t="shared" si="19"/>
        <v/>
      </c>
      <c r="H91" s="1" t="e">
        <f t="shared" si="20"/>
        <v>#VALUE!</v>
      </c>
      <c r="I91" s="1" t="str">
        <f t="shared" si="27"/>
        <v/>
      </c>
      <c r="J91" s="1" t="e">
        <f t="shared" si="28"/>
        <v>#VALUE!</v>
      </c>
      <c r="K91" s="1" t="str">
        <f t="shared" si="21"/>
        <v/>
      </c>
      <c r="L91" s="1" t="e">
        <f t="shared" si="22"/>
        <v>#VALUE!</v>
      </c>
      <c r="M91" s="1" t="str">
        <f t="shared" si="23"/>
        <v/>
      </c>
      <c r="N91" s="1">
        <f t="shared" si="26"/>
        <v>3946.2974999999992</v>
      </c>
    </row>
    <row r="92" spans="1:14" x14ac:dyDescent="0.25">
      <c r="A92" t="str">
        <f t="shared" si="24"/>
        <v/>
      </c>
      <c r="B92" s="7" t="str">
        <f t="shared" si="25"/>
        <v/>
      </c>
      <c r="C92" s="2">
        <v>82</v>
      </c>
      <c r="D92" s="1" t="str">
        <f t="shared" si="16"/>
        <v/>
      </c>
      <c r="E92" s="1" t="e">
        <f t="shared" si="17"/>
        <v>#VALUE!</v>
      </c>
      <c r="F92" s="1" t="str">
        <f t="shared" si="18"/>
        <v/>
      </c>
      <c r="G92" s="1" t="str">
        <f t="shared" si="19"/>
        <v/>
      </c>
      <c r="H92" s="1" t="e">
        <f t="shared" si="20"/>
        <v>#VALUE!</v>
      </c>
      <c r="I92" s="1" t="str">
        <f t="shared" si="27"/>
        <v/>
      </c>
      <c r="J92" s="1" t="e">
        <f t="shared" si="28"/>
        <v>#VALUE!</v>
      </c>
      <c r="K92" s="1" t="str">
        <f t="shared" si="21"/>
        <v/>
      </c>
      <c r="L92" s="1" t="e">
        <f t="shared" si="22"/>
        <v>#VALUE!</v>
      </c>
      <c r="M92" s="1" t="str">
        <f t="shared" si="23"/>
        <v/>
      </c>
      <c r="N92" s="1">
        <f t="shared" si="26"/>
        <v>3946.2974999999992</v>
      </c>
    </row>
    <row r="93" spans="1:14" x14ac:dyDescent="0.25">
      <c r="A93" t="str">
        <f t="shared" si="24"/>
        <v/>
      </c>
      <c r="B93" s="7" t="str">
        <f t="shared" si="25"/>
        <v/>
      </c>
      <c r="C93" s="2">
        <v>83</v>
      </c>
      <c r="D93" s="1" t="str">
        <f t="shared" si="16"/>
        <v/>
      </c>
      <c r="E93" s="1" t="e">
        <f t="shared" si="17"/>
        <v>#VALUE!</v>
      </c>
      <c r="F93" s="1" t="str">
        <f t="shared" si="18"/>
        <v/>
      </c>
      <c r="G93" s="1" t="str">
        <f t="shared" si="19"/>
        <v/>
      </c>
      <c r="H93" s="1" t="e">
        <f t="shared" si="20"/>
        <v>#VALUE!</v>
      </c>
      <c r="I93" s="1" t="str">
        <f t="shared" si="27"/>
        <v/>
      </c>
      <c r="J93" s="1" t="e">
        <f t="shared" si="28"/>
        <v>#VALUE!</v>
      </c>
      <c r="K93" s="1" t="str">
        <f t="shared" si="21"/>
        <v/>
      </c>
      <c r="L93" s="1" t="e">
        <f t="shared" si="22"/>
        <v>#VALUE!</v>
      </c>
      <c r="M93" s="1" t="str">
        <f t="shared" si="23"/>
        <v/>
      </c>
      <c r="N93" s="1">
        <f t="shared" si="26"/>
        <v>3946.2974999999992</v>
      </c>
    </row>
    <row r="94" spans="1:14" x14ac:dyDescent="0.25">
      <c r="A94" t="str">
        <f t="shared" si="24"/>
        <v/>
      </c>
      <c r="B94" s="7" t="str">
        <f t="shared" si="25"/>
        <v/>
      </c>
      <c r="C94" s="2">
        <v>84</v>
      </c>
      <c r="D94" s="1" t="str">
        <f t="shared" si="16"/>
        <v/>
      </c>
      <c r="E94" s="1" t="e">
        <f t="shared" si="17"/>
        <v>#VALUE!</v>
      </c>
      <c r="F94" s="1" t="str">
        <f t="shared" si="18"/>
        <v/>
      </c>
      <c r="G94" s="1" t="str">
        <f t="shared" si="19"/>
        <v/>
      </c>
      <c r="H94" s="1" t="e">
        <f t="shared" si="20"/>
        <v>#VALUE!</v>
      </c>
      <c r="I94" s="1" t="str">
        <f t="shared" si="27"/>
        <v/>
      </c>
      <c r="J94" s="1" t="e">
        <f t="shared" si="28"/>
        <v>#VALUE!</v>
      </c>
      <c r="K94" s="1" t="str">
        <f t="shared" si="21"/>
        <v/>
      </c>
      <c r="L94" s="1" t="e">
        <f t="shared" si="22"/>
        <v>#VALUE!</v>
      </c>
      <c r="M94" s="1" t="str">
        <f t="shared" si="23"/>
        <v/>
      </c>
      <c r="N94" s="1">
        <f t="shared" si="26"/>
        <v>3946.2974999999992</v>
      </c>
    </row>
    <row r="95" spans="1:14" x14ac:dyDescent="0.25">
      <c r="A95" t="str">
        <f t="shared" si="24"/>
        <v/>
      </c>
      <c r="B95" s="7" t="str">
        <f t="shared" si="25"/>
        <v/>
      </c>
      <c r="C95" s="2">
        <v>85</v>
      </c>
      <c r="D95" s="1" t="str">
        <f t="shared" si="16"/>
        <v/>
      </c>
      <c r="E95" s="1" t="e">
        <f t="shared" si="17"/>
        <v>#VALUE!</v>
      </c>
      <c r="F95" s="1" t="str">
        <f t="shared" si="18"/>
        <v/>
      </c>
      <c r="G95" s="1" t="str">
        <f t="shared" si="19"/>
        <v/>
      </c>
      <c r="H95" s="1" t="e">
        <f t="shared" si="20"/>
        <v>#VALUE!</v>
      </c>
      <c r="I95" s="1" t="str">
        <f t="shared" si="27"/>
        <v/>
      </c>
      <c r="J95" s="1" t="e">
        <f t="shared" si="28"/>
        <v>#VALUE!</v>
      </c>
      <c r="K95" s="1" t="str">
        <f t="shared" si="21"/>
        <v/>
      </c>
      <c r="L95" s="1" t="e">
        <f t="shared" si="22"/>
        <v>#VALUE!</v>
      </c>
      <c r="M95" s="1" t="str">
        <f t="shared" si="23"/>
        <v/>
      </c>
      <c r="N95" s="1">
        <f t="shared" si="26"/>
        <v>3946.2974999999992</v>
      </c>
    </row>
    <row r="96" spans="1:14" x14ac:dyDescent="0.25">
      <c r="A96" t="str">
        <f t="shared" si="24"/>
        <v/>
      </c>
      <c r="B96" s="7" t="str">
        <f t="shared" si="25"/>
        <v/>
      </c>
      <c r="C96" s="2">
        <v>86</v>
      </c>
      <c r="D96" s="1" t="str">
        <f t="shared" si="16"/>
        <v/>
      </c>
      <c r="E96" s="1" t="e">
        <f t="shared" si="17"/>
        <v>#VALUE!</v>
      </c>
      <c r="F96" s="1" t="str">
        <f t="shared" si="18"/>
        <v/>
      </c>
      <c r="G96" s="1" t="str">
        <f t="shared" si="19"/>
        <v/>
      </c>
      <c r="H96" s="1" t="e">
        <f t="shared" si="20"/>
        <v>#VALUE!</v>
      </c>
      <c r="I96" s="1" t="str">
        <f t="shared" si="27"/>
        <v/>
      </c>
      <c r="J96" s="1" t="e">
        <f t="shared" si="28"/>
        <v>#VALUE!</v>
      </c>
      <c r="K96" s="1" t="str">
        <f t="shared" si="21"/>
        <v/>
      </c>
      <c r="L96" s="1" t="e">
        <f t="shared" si="22"/>
        <v>#VALUE!</v>
      </c>
      <c r="M96" s="1" t="str">
        <f t="shared" si="23"/>
        <v/>
      </c>
      <c r="N96" s="1">
        <f t="shared" si="26"/>
        <v>3946.2974999999992</v>
      </c>
    </row>
    <row r="97" spans="1:14" x14ac:dyDescent="0.25">
      <c r="A97" t="str">
        <f t="shared" si="24"/>
        <v/>
      </c>
      <c r="B97" s="7" t="str">
        <f t="shared" si="25"/>
        <v/>
      </c>
      <c r="C97" s="2">
        <v>87</v>
      </c>
      <c r="D97" s="1" t="str">
        <f t="shared" si="16"/>
        <v/>
      </c>
      <c r="E97" s="1" t="e">
        <f t="shared" si="17"/>
        <v>#VALUE!</v>
      </c>
      <c r="F97" s="1" t="str">
        <f t="shared" si="18"/>
        <v/>
      </c>
      <c r="G97" s="1" t="str">
        <f t="shared" si="19"/>
        <v/>
      </c>
      <c r="H97" s="1" t="e">
        <f t="shared" si="20"/>
        <v>#VALUE!</v>
      </c>
      <c r="I97" s="1" t="str">
        <f t="shared" si="27"/>
        <v/>
      </c>
      <c r="J97" s="1" t="e">
        <f t="shared" si="28"/>
        <v>#VALUE!</v>
      </c>
      <c r="K97" s="1" t="str">
        <f t="shared" si="21"/>
        <v/>
      </c>
      <c r="L97" s="1" t="e">
        <f t="shared" si="22"/>
        <v>#VALUE!</v>
      </c>
      <c r="M97" s="1" t="str">
        <f t="shared" si="23"/>
        <v/>
      </c>
      <c r="N97" s="1">
        <f t="shared" si="26"/>
        <v>3946.2974999999992</v>
      </c>
    </row>
    <row r="98" spans="1:14" x14ac:dyDescent="0.25">
      <c r="A98" t="str">
        <f t="shared" si="24"/>
        <v/>
      </c>
      <c r="B98" s="7" t="str">
        <f t="shared" si="25"/>
        <v/>
      </c>
      <c r="C98" s="2">
        <v>88</v>
      </c>
      <c r="D98" s="1" t="str">
        <f t="shared" si="16"/>
        <v/>
      </c>
      <c r="E98" s="1" t="e">
        <f t="shared" si="17"/>
        <v>#VALUE!</v>
      </c>
      <c r="F98" s="1" t="str">
        <f t="shared" si="18"/>
        <v/>
      </c>
      <c r="G98" s="1" t="str">
        <f t="shared" si="19"/>
        <v/>
      </c>
      <c r="H98" s="1" t="e">
        <f t="shared" si="20"/>
        <v>#VALUE!</v>
      </c>
      <c r="I98" s="1" t="str">
        <f t="shared" si="27"/>
        <v/>
      </c>
      <c r="J98" s="1" t="e">
        <f t="shared" si="28"/>
        <v>#VALUE!</v>
      </c>
      <c r="K98" s="1" t="str">
        <f t="shared" si="21"/>
        <v/>
      </c>
      <c r="L98" s="1" t="e">
        <f t="shared" si="22"/>
        <v>#VALUE!</v>
      </c>
      <c r="M98" s="1" t="str">
        <f t="shared" si="23"/>
        <v/>
      </c>
      <c r="N98" s="1">
        <f t="shared" si="26"/>
        <v>3946.2974999999992</v>
      </c>
    </row>
    <row r="99" spans="1:14" x14ac:dyDescent="0.25">
      <c r="A99" t="str">
        <f t="shared" si="24"/>
        <v/>
      </c>
      <c r="B99" s="7" t="str">
        <f t="shared" si="25"/>
        <v/>
      </c>
      <c r="C99" s="2">
        <v>89</v>
      </c>
      <c r="D99" s="1" t="str">
        <f t="shared" si="16"/>
        <v/>
      </c>
      <c r="E99" s="1" t="e">
        <f t="shared" si="17"/>
        <v>#VALUE!</v>
      </c>
      <c r="F99" s="1" t="str">
        <f t="shared" si="18"/>
        <v/>
      </c>
      <c r="G99" s="1" t="str">
        <f t="shared" si="19"/>
        <v/>
      </c>
      <c r="H99" s="1" t="e">
        <f t="shared" si="20"/>
        <v>#VALUE!</v>
      </c>
      <c r="I99" s="1" t="str">
        <f t="shared" si="27"/>
        <v/>
      </c>
      <c r="J99" s="1" t="e">
        <f t="shared" si="28"/>
        <v>#VALUE!</v>
      </c>
      <c r="K99" s="1" t="str">
        <f t="shared" si="21"/>
        <v/>
      </c>
      <c r="L99" s="1" t="e">
        <f t="shared" si="22"/>
        <v>#VALUE!</v>
      </c>
      <c r="M99" s="1" t="str">
        <f t="shared" si="23"/>
        <v/>
      </c>
      <c r="N99" s="1">
        <f t="shared" si="26"/>
        <v>3946.2974999999992</v>
      </c>
    </row>
    <row r="100" spans="1:14" x14ac:dyDescent="0.25">
      <c r="A100" t="str">
        <f t="shared" si="24"/>
        <v/>
      </c>
      <c r="B100" s="7" t="str">
        <f t="shared" si="25"/>
        <v/>
      </c>
      <c r="C100" s="2">
        <v>90</v>
      </c>
      <c r="D100" s="1" t="str">
        <f t="shared" si="16"/>
        <v/>
      </c>
      <c r="E100" s="1" t="e">
        <f t="shared" si="17"/>
        <v>#VALUE!</v>
      </c>
      <c r="F100" s="1" t="str">
        <f t="shared" si="18"/>
        <v/>
      </c>
      <c r="G100" s="1" t="str">
        <f t="shared" si="19"/>
        <v/>
      </c>
      <c r="H100" s="1" t="e">
        <f t="shared" si="20"/>
        <v>#VALUE!</v>
      </c>
      <c r="I100" s="1" t="str">
        <f t="shared" si="27"/>
        <v/>
      </c>
      <c r="J100" s="1" t="e">
        <f t="shared" si="28"/>
        <v>#VALUE!</v>
      </c>
      <c r="K100" s="1" t="str">
        <f t="shared" si="21"/>
        <v/>
      </c>
      <c r="L100" s="1" t="e">
        <f t="shared" si="22"/>
        <v>#VALUE!</v>
      </c>
      <c r="M100" s="1" t="str">
        <f t="shared" si="23"/>
        <v/>
      </c>
      <c r="N100" s="1">
        <f t="shared" si="26"/>
        <v>3946.2974999999992</v>
      </c>
    </row>
    <row r="101" spans="1:14" x14ac:dyDescent="0.25">
      <c r="A101" t="str">
        <f t="shared" si="24"/>
        <v/>
      </c>
      <c r="B101" s="7" t="str">
        <f t="shared" si="25"/>
        <v/>
      </c>
      <c r="C101" s="2">
        <v>91</v>
      </c>
      <c r="D101" s="1" t="str">
        <f t="shared" si="16"/>
        <v/>
      </c>
      <c r="E101" s="1" t="e">
        <f t="shared" si="17"/>
        <v>#VALUE!</v>
      </c>
      <c r="F101" s="1" t="str">
        <f t="shared" si="18"/>
        <v/>
      </c>
      <c r="G101" s="1" t="str">
        <f t="shared" si="19"/>
        <v/>
      </c>
      <c r="H101" s="1" t="e">
        <f t="shared" si="20"/>
        <v>#VALUE!</v>
      </c>
      <c r="I101" s="1" t="str">
        <f t="shared" si="27"/>
        <v/>
      </c>
      <c r="J101" s="1" t="e">
        <f t="shared" si="28"/>
        <v>#VALUE!</v>
      </c>
      <c r="K101" s="1" t="str">
        <f t="shared" si="21"/>
        <v/>
      </c>
      <c r="L101" s="1" t="e">
        <f t="shared" si="22"/>
        <v>#VALUE!</v>
      </c>
      <c r="M101" s="1" t="str">
        <f t="shared" si="23"/>
        <v/>
      </c>
      <c r="N101" s="1">
        <f t="shared" si="26"/>
        <v>3946.2974999999992</v>
      </c>
    </row>
    <row r="102" spans="1:14" x14ac:dyDescent="0.25">
      <c r="A102" t="str">
        <f t="shared" si="24"/>
        <v/>
      </c>
      <c r="B102" s="7" t="str">
        <f t="shared" si="25"/>
        <v/>
      </c>
      <c r="C102" s="2">
        <v>92</v>
      </c>
      <c r="D102" s="1" t="str">
        <f t="shared" si="16"/>
        <v/>
      </c>
      <c r="E102" s="1" t="e">
        <f t="shared" si="17"/>
        <v>#VALUE!</v>
      </c>
      <c r="F102" s="1" t="str">
        <f t="shared" si="18"/>
        <v/>
      </c>
      <c r="G102" s="1" t="str">
        <f t="shared" si="19"/>
        <v/>
      </c>
      <c r="H102" s="1" t="e">
        <f t="shared" si="20"/>
        <v>#VALUE!</v>
      </c>
      <c r="I102" s="1" t="str">
        <f t="shared" si="27"/>
        <v/>
      </c>
      <c r="J102" s="1" t="e">
        <f t="shared" si="28"/>
        <v>#VALUE!</v>
      </c>
      <c r="K102" s="1" t="str">
        <f t="shared" si="21"/>
        <v/>
      </c>
      <c r="L102" s="1" t="e">
        <f t="shared" si="22"/>
        <v>#VALUE!</v>
      </c>
      <c r="M102" s="1" t="str">
        <f t="shared" si="23"/>
        <v/>
      </c>
      <c r="N102" s="1">
        <f t="shared" si="26"/>
        <v>3946.2974999999992</v>
      </c>
    </row>
    <row r="103" spans="1:14" x14ac:dyDescent="0.25">
      <c r="A103" t="str">
        <f t="shared" si="24"/>
        <v/>
      </c>
      <c r="B103" s="7" t="str">
        <f t="shared" si="25"/>
        <v/>
      </c>
      <c r="C103" s="2">
        <v>93</v>
      </c>
      <c r="D103" s="1" t="str">
        <f t="shared" si="16"/>
        <v/>
      </c>
      <c r="E103" s="1" t="e">
        <f t="shared" si="17"/>
        <v>#VALUE!</v>
      </c>
      <c r="F103" s="1" t="str">
        <f t="shared" si="18"/>
        <v/>
      </c>
      <c r="G103" s="1" t="str">
        <f t="shared" si="19"/>
        <v/>
      </c>
      <c r="H103" s="1" t="e">
        <f t="shared" si="20"/>
        <v>#VALUE!</v>
      </c>
      <c r="I103" s="1" t="str">
        <f t="shared" si="27"/>
        <v/>
      </c>
      <c r="J103" s="1" t="e">
        <f t="shared" si="28"/>
        <v>#VALUE!</v>
      </c>
      <c r="K103" s="1" t="str">
        <f t="shared" si="21"/>
        <v/>
      </c>
      <c r="L103" s="1" t="e">
        <f t="shared" si="22"/>
        <v>#VALUE!</v>
      </c>
      <c r="M103" s="1" t="str">
        <f t="shared" si="23"/>
        <v/>
      </c>
      <c r="N103" s="1">
        <f t="shared" si="26"/>
        <v>3946.2974999999992</v>
      </c>
    </row>
    <row r="104" spans="1:14" x14ac:dyDescent="0.25">
      <c r="A104" t="str">
        <f t="shared" si="24"/>
        <v/>
      </c>
      <c r="B104" s="7" t="str">
        <f t="shared" si="25"/>
        <v/>
      </c>
      <c r="C104" s="2">
        <v>94</v>
      </c>
      <c r="D104" s="1" t="str">
        <f t="shared" si="16"/>
        <v/>
      </c>
      <c r="E104" s="1" t="e">
        <f t="shared" si="17"/>
        <v>#VALUE!</v>
      </c>
      <c r="F104" s="1" t="str">
        <f t="shared" si="18"/>
        <v/>
      </c>
      <c r="G104" s="1" t="str">
        <f t="shared" si="19"/>
        <v/>
      </c>
      <c r="H104" s="1" t="e">
        <f t="shared" si="20"/>
        <v>#VALUE!</v>
      </c>
      <c r="I104" s="1" t="str">
        <f t="shared" si="27"/>
        <v/>
      </c>
      <c r="J104" s="1" t="e">
        <f t="shared" si="28"/>
        <v>#VALUE!</v>
      </c>
      <c r="K104" s="1" t="str">
        <f t="shared" si="21"/>
        <v/>
      </c>
      <c r="L104" s="1" t="e">
        <f t="shared" si="22"/>
        <v>#VALUE!</v>
      </c>
      <c r="M104" s="1" t="str">
        <f t="shared" si="23"/>
        <v/>
      </c>
      <c r="N104" s="1">
        <f t="shared" si="26"/>
        <v>3946.2974999999992</v>
      </c>
    </row>
    <row r="105" spans="1:14" x14ac:dyDescent="0.25">
      <c r="A105" t="str">
        <f t="shared" si="24"/>
        <v/>
      </c>
      <c r="B105" s="7" t="str">
        <f t="shared" si="25"/>
        <v/>
      </c>
      <c r="C105" s="2">
        <v>95</v>
      </c>
      <c r="D105" s="1" t="str">
        <f t="shared" si="16"/>
        <v/>
      </c>
      <c r="E105" s="1" t="e">
        <f t="shared" si="17"/>
        <v>#VALUE!</v>
      </c>
      <c r="F105" s="1" t="str">
        <f t="shared" si="18"/>
        <v/>
      </c>
      <c r="G105" s="1" t="str">
        <f t="shared" si="19"/>
        <v/>
      </c>
      <c r="H105" s="1" t="e">
        <f t="shared" si="20"/>
        <v>#VALUE!</v>
      </c>
      <c r="I105" s="1" t="str">
        <f t="shared" si="27"/>
        <v/>
      </c>
      <c r="J105" s="1" t="e">
        <f t="shared" si="28"/>
        <v>#VALUE!</v>
      </c>
      <c r="K105" s="1" t="str">
        <f t="shared" si="21"/>
        <v/>
      </c>
      <c r="L105" s="1" t="e">
        <f t="shared" si="22"/>
        <v>#VALUE!</v>
      </c>
      <c r="M105" s="1" t="str">
        <f t="shared" si="23"/>
        <v/>
      </c>
      <c r="N105" s="1">
        <f t="shared" si="26"/>
        <v>3946.2974999999992</v>
      </c>
    </row>
    <row r="106" spans="1:14" x14ac:dyDescent="0.25">
      <c r="A106" t="str">
        <f t="shared" si="24"/>
        <v/>
      </c>
      <c r="B106" s="7" t="str">
        <f t="shared" si="25"/>
        <v/>
      </c>
      <c r="C106" s="2">
        <v>96</v>
      </c>
      <c r="D106" s="1" t="str">
        <f t="shared" si="16"/>
        <v/>
      </c>
      <c r="E106" s="1" t="e">
        <f t="shared" si="17"/>
        <v>#VALUE!</v>
      </c>
      <c r="F106" s="1" t="str">
        <f t="shared" si="18"/>
        <v/>
      </c>
      <c r="G106" s="1" t="str">
        <f t="shared" si="19"/>
        <v/>
      </c>
      <c r="H106" s="1" t="e">
        <f t="shared" si="20"/>
        <v>#VALUE!</v>
      </c>
      <c r="I106" s="1" t="str">
        <f t="shared" si="27"/>
        <v/>
      </c>
      <c r="J106" s="1" t="e">
        <f t="shared" si="28"/>
        <v>#VALUE!</v>
      </c>
      <c r="K106" s="1" t="str">
        <f t="shared" si="21"/>
        <v/>
      </c>
      <c r="L106" s="1" t="e">
        <f t="shared" si="22"/>
        <v>#VALUE!</v>
      </c>
      <c r="M106" s="1" t="str">
        <f t="shared" si="23"/>
        <v/>
      </c>
      <c r="N106" s="1">
        <f t="shared" si="26"/>
        <v>3946.2974999999992</v>
      </c>
    </row>
    <row r="107" spans="1:14" x14ac:dyDescent="0.25">
      <c r="A107" t="str">
        <f t="shared" ref="A107:A130" si="29">IF(C107&lt;=$R$9,C107,"")</f>
        <v/>
      </c>
      <c r="B107" s="7" t="str">
        <f t="shared" ref="B107:B130" si="30">D107</f>
        <v/>
      </c>
      <c r="C107" s="2">
        <v>97</v>
      </c>
      <c r="D107" s="1" t="str">
        <f t="shared" ref="D107:D130" si="31">IFERROR(IF(E107&gt;=0.1,E106-H107-O107,""),"")</f>
        <v/>
      </c>
      <c r="E107" s="1" t="e">
        <f t="shared" ref="E107:E130" si="32">E106-H107-O107</f>
        <v>#VALUE!</v>
      </c>
      <c r="F107" s="1" t="str">
        <f t="shared" ref="F107:F130" si="33">IFERROR(IF(A107&lt;$R$9,IFERROR(IF(H107&gt;=0,N107-J107-L107,""),""),IF(A107=$R$9,D106,"")),"")</f>
        <v/>
      </c>
      <c r="G107" s="1" t="str">
        <f t="shared" ref="G107:G130" si="34">IFERROR(IF(H107&gt;=0,N107-J107-L107,""),"")</f>
        <v/>
      </c>
      <c r="H107" s="1" t="e">
        <f t="shared" ref="H107:H130" si="35">N107-J107-L107</f>
        <v>#VALUE!</v>
      </c>
      <c r="I107" s="1" t="str">
        <f t="shared" ref="I107:I130" si="36">IFERROR(IF(J107&gt;=0,D106*$K$5/2,""),"")</f>
        <v/>
      </c>
      <c r="J107" s="1" t="e">
        <f t="shared" ref="J107:J130" si="37">D106*$K$5/2</f>
        <v>#VALUE!</v>
      </c>
      <c r="K107" s="1" t="str">
        <f t="shared" ref="K107:K130" si="38">IFERROR(IF(L107&gt;=0,I107*16%,""),"")</f>
        <v/>
      </c>
      <c r="L107" s="1" t="e">
        <f t="shared" ref="L107:L130" si="39">J107*16%</f>
        <v>#VALUE!</v>
      </c>
      <c r="M107" s="1" t="str">
        <f t="shared" ref="M107:M130" si="40">IFERROR(IF(A107&lt;$R$9,N107,F107+I107+K107),"")</f>
        <v/>
      </c>
      <c r="N107" s="1">
        <f t="shared" si="26"/>
        <v>3946.2974999999992</v>
      </c>
    </row>
    <row r="108" spans="1:14" x14ac:dyDescent="0.25">
      <c r="A108" t="str">
        <f t="shared" si="29"/>
        <v/>
      </c>
      <c r="B108" s="7" t="str">
        <f t="shared" si="30"/>
        <v/>
      </c>
      <c r="C108" s="2">
        <v>98</v>
      </c>
      <c r="D108" s="1" t="str">
        <f t="shared" si="31"/>
        <v/>
      </c>
      <c r="E108" s="1" t="e">
        <f t="shared" si="32"/>
        <v>#VALUE!</v>
      </c>
      <c r="F108" s="1" t="str">
        <f t="shared" si="33"/>
        <v/>
      </c>
      <c r="G108" s="1" t="str">
        <f t="shared" si="34"/>
        <v/>
      </c>
      <c r="H108" s="1" t="e">
        <f t="shared" si="35"/>
        <v>#VALUE!</v>
      </c>
      <c r="I108" s="1" t="str">
        <f t="shared" si="36"/>
        <v/>
      </c>
      <c r="J108" s="1" t="e">
        <f t="shared" si="37"/>
        <v>#VALUE!</v>
      </c>
      <c r="K108" s="1" t="str">
        <f t="shared" si="38"/>
        <v/>
      </c>
      <c r="L108" s="1" t="e">
        <f t="shared" si="39"/>
        <v>#VALUE!</v>
      </c>
      <c r="M108" s="1" t="str">
        <f t="shared" si="40"/>
        <v/>
      </c>
      <c r="N108" s="1">
        <f t="shared" si="26"/>
        <v>3946.2974999999992</v>
      </c>
    </row>
    <row r="109" spans="1:14" x14ac:dyDescent="0.25">
      <c r="A109" t="str">
        <f t="shared" si="29"/>
        <v/>
      </c>
      <c r="B109" s="7" t="str">
        <f t="shared" si="30"/>
        <v/>
      </c>
      <c r="C109" s="2">
        <v>99</v>
      </c>
      <c r="D109" s="1" t="str">
        <f t="shared" si="31"/>
        <v/>
      </c>
      <c r="E109" s="1" t="e">
        <f t="shared" si="32"/>
        <v>#VALUE!</v>
      </c>
      <c r="F109" s="1" t="str">
        <f t="shared" si="33"/>
        <v/>
      </c>
      <c r="G109" s="1" t="str">
        <f t="shared" si="34"/>
        <v/>
      </c>
      <c r="H109" s="1" t="e">
        <f t="shared" si="35"/>
        <v>#VALUE!</v>
      </c>
      <c r="I109" s="1" t="str">
        <f t="shared" si="36"/>
        <v/>
      </c>
      <c r="J109" s="1" t="e">
        <f t="shared" si="37"/>
        <v>#VALUE!</v>
      </c>
      <c r="K109" s="1" t="str">
        <f t="shared" si="38"/>
        <v/>
      </c>
      <c r="L109" s="1" t="e">
        <f t="shared" si="39"/>
        <v>#VALUE!</v>
      </c>
      <c r="M109" s="1" t="str">
        <f t="shared" si="40"/>
        <v/>
      </c>
      <c r="N109" s="1">
        <f t="shared" si="26"/>
        <v>3946.2974999999992</v>
      </c>
    </row>
    <row r="110" spans="1:14" x14ac:dyDescent="0.25">
      <c r="A110" t="str">
        <f t="shared" si="29"/>
        <v/>
      </c>
      <c r="B110" s="7" t="str">
        <f t="shared" si="30"/>
        <v/>
      </c>
      <c r="C110" s="2">
        <v>100</v>
      </c>
      <c r="D110" s="1" t="str">
        <f t="shared" si="31"/>
        <v/>
      </c>
      <c r="E110" s="1" t="e">
        <f t="shared" si="32"/>
        <v>#VALUE!</v>
      </c>
      <c r="F110" s="1" t="str">
        <f t="shared" si="33"/>
        <v/>
      </c>
      <c r="G110" s="1" t="str">
        <f t="shared" si="34"/>
        <v/>
      </c>
      <c r="H110" s="1" t="e">
        <f t="shared" si="35"/>
        <v>#VALUE!</v>
      </c>
      <c r="I110" s="1" t="str">
        <f t="shared" si="36"/>
        <v/>
      </c>
      <c r="J110" s="1" t="e">
        <f t="shared" si="37"/>
        <v>#VALUE!</v>
      </c>
      <c r="K110" s="1" t="str">
        <f t="shared" si="38"/>
        <v/>
      </c>
      <c r="L110" s="1" t="e">
        <f t="shared" si="39"/>
        <v>#VALUE!</v>
      </c>
      <c r="M110" s="1" t="str">
        <f t="shared" si="40"/>
        <v/>
      </c>
      <c r="N110" s="1">
        <f t="shared" si="26"/>
        <v>3946.2974999999992</v>
      </c>
    </row>
    <row r="111" spans="1:14" x14ac:dyDescent="0.25">
      <c r="A111" t="str">
        <f t="shared" si="29"/>
        <v/>
      </c>
      <c r="B111" s="7" t="str">
        <f t="shared" si="30"/>
        <v/>
      </c>
      <c r="C111" s="2">
        <v>101</v>
      </c>
      <c r="D111" s="1" t="str">
        <f t="shared" si="31"/>
        <v/>
      </c>
      <c r="E111" s="1" t="e">
        <f t="shared" si="32"/>
        <v>#VALUE!</v>
      </c>
      <c r="F111" s="1" t="str">
        <f t="shared" si="33"/>
        <v/>
      </c>
      <c r="G111" s="1" t="str">
        <f t="shared" si="34"/>
        <v/>
      </c>
      <c r="H111" s="1" t="e">
        <f t="shared" si="35"/>
        <v>#VALUE!</v>
      </c>
      <c r="I111" s="1" t="str">
        <f t="shared" si="36"/>
        <v/>
      </c>
      <c r="J111" s="1" t="e">
        <f t="shared" si="37"/>
        <v>#VALUE!</v>
      </c>
      <c r="K111" s="1" t="str">
        <f t="shared" si="38"/>
        <v/>
      </c>
      <c r="L111" s="1" t="e">
        <f t="shared" si="39"/>
        <v>#VALUE!</v>
      </c>
      <c r="M111" s="1" t="str">
        <f t="shared" si="40"/>
        <v/>
      </c>
      <c r="N111" s="1">
        <f t="shared" si="26"/>
        <v>3946.2974999999992</v>
      </c>
    </row>
    <row r="112" spans="1:14" x14ac:dyDescent="0.25">
      <c r="A112" t="str">
        <f t="shared" si="29"/>
        <v/>
      </c>
      <c r="B112" s="7" t="str">
        <f t="shared" si="30"/>
        <v/>
      </c>
      <c r="C112" s="2">
        <v>102</v>
      </c>
      <c r="D112" s="1" t="str">
        <f t="shared" si="31"/>
        <v/>
      </c>
      <c r="E112" s="1" t="e">
        <f t="shared" si="32"/>
        <v>#VALUE!</v>
      </c>
      <c r="F112" s="1" t="str">
        <f t="shared" si="33"/>
        <v/>
      </c>
      <c r="G112" s="1" t="str">
        <f t="shared" si="34"/>
        <v/>
      </c>
      <c r="H112" s="1" t="e">
        <f t="shared" si="35"/>
        <v>#VALUE!</v>
      </c>
      <c r="I112" s="1" t="str">
        <f t="shared" si="36"/>
        <v/>
      </c>
      <c r="J112" s="1" t="e">
        <f t="shared" si="37"/>
        <v>#VALUE!</v>
      </c>
      <c r="K112" s="1" t="str">
        <f t="shared" si="38"/>
        <v/>
      </c>
      <c r="L112" s="1" t="e">
        <f t="shared" si="39"/>
        <v>#VALUE!</v>
      </c>
      <c r="M112" s="1" t="str">
        <f t="shared" si="40"/>
        <v/>
      </c>
      <c r="N112" s="1">
        <f t="shared" si="26"/>
        <v>3946.2974999999992</v>
      </c>
    </row>
    <row r="113" spans="1:14" x14ac:dyDescent="0.25">
      <c r="A113" t="str">
        <f t="shared" si="29"/>
        <v/>
      </c>
      <c r="B113" s="7" t="str">
        <f t="shared" si="30"/>
        <v/>
      </c>
      <c r="C113" s="2">
        <v>103</v>
      </c>
      <c r="D113" s="1" t="str">
        <f t="shared" si="31"/>
        <v/>
      </c>
      <c r="E113" s="1" t="e">
        <f t="shared" si="32"/>
        <v>#VALUE!</v>
      </c>
      <c r="F113" s="1" t="str">
        <f t="shared" si="33"/>
        <v/>
      </c>
      <c r="G113" s="1" t="str">
        <f t="shared" si="34"/>
        <v/>
      </c>
      <c r="H113" s="1" t="e">
        <f t="shared" si="35"/>
        <v>#VALUE!</v>
      </c>
      <c r="I113" s="1" t="str">
        <f t="shared" si="36"/>
        <v/>
      </c>
      <c r="J113" s="1" t="e">
        <f t="shared" si="37"/>
        <v>#VALUE!</v>
      </c>
      <c r="K113" s="1" t="str">
        <f t="shared" si="38"/>
        <v/>
      </c>
      <c r="L113" s="1" t="e">
        <f t="shared" si="39"/>
        <v>#VALUE!</v>
      </c>
      <c r="M113" s="1" t="str">
        <f t="shared" si="40"/>
        <v/>
      </c>
      <c r="N113" s="1">
        <f t="shared" si="26"/>
        <v>3946.2974999999992</v>
      </c>
    </row>
    <row r="114" spans="1:14" x14ac:dyDescent="0.25">
      <c r="A114" t="str">
        <f t="shared" si="29"/>
        <v/>
      </c>
      <c r="B114" s="7" t="str">
        <f t="shared" si="30"/>
        <v/>
      </c>
      <c r="C114" s="2">
        <v>104</v>
      </c>
      <c r="D114" s="1" t="str">
        <f t="shared" si="31"/>
        <v/>
      </c>
      <c r="E114" s="1" t="e">
        <f t="shared" si="32"/>
        <v>#VALUE!</v>
      </c>
      <c r="F114" s="1" t="str">
        <f t="shared" si="33"/>
        <v/>
      </c>
      <c r="G114" s="1" t="str">
        <f t="shared" si="34"/>
        <v/>
      </c>
      <c r="H114" s="1" t="e">
        <f t="shared" si="35"/>
        <v>#VALUE!</v>
      </c>
      <c r="I114" s="1" t="str">
        <f t="shared" si="36"/>
        <v/>
      </c>
      <c r="J114" s="1" t="e">
        <f t="shared" si="37"/>
        <v>#VALUE!</v>
      </c>
      <c r="K114" s="1" t="str">
        <f t="shared" si="38"/>
        <v/>
      </c>
      <c r="L114" s="1" t="e">
        <f t="shared" si="39"/>
        <v>#VALUE!</v>
      </c>
      <c r="M114" s="1" t="str">
        <f t="shared" si="40"/>
        <v/>
      </c>
      <c r="N114" s="1">
        <f t="shared" si="26"/>
        <v>3946.2974999999992</v>
      </c>
    </row>
    <row r="115" spans="1:14" x14ac:dyDescent="0.25">
      <c r="A115" t="str">
        <f t="shared" si="29"/>
        <v/>
      </c>
      <c r="B115" s="7" t="str">
        <f t="shared" si="30"/>
        <v/>
      </c>
      <c r="C115" s="2">
        <v>105</v>
      </c>
      <c r="D115" s="1" t="str">
        <f t="shared" si="31"/>
        <v/>
      </c>
      <c r="E115" s="1" t="e">
        <f t="shared" si="32"/>
        <v>#VALUE!</v>
      </c>
      <c r="F115" s="1" t="str">
        <f t="shared" si="33"/>
        <v/>
      </c>
      <c r="G115" s="1" t="str">
        <f t="shared" si="34"/>
        <v/>
      </c>
      <c r="H115" s="1" t="e">
        <f t="shared" si="35"/>
        <v>#VALUE!</v>
      </c>
      <c r="I115" s="1" t="str">
        <f t="shared" si="36"/>
        <v/>
      </c>
      <c r="J115" s="1" t="e">
        <f t="shared" si="37"/>
        <v>#VALUE!</v>
      </c>
      <c r="K115" s="1" t="str">
        <f t="shared" si="38"/>
        <v/>
      </c>
      <c r="L115" s="1" t="e">
        <f t="shared" si="39"/>
        <v>#VALUE!</v>
      </c>
      <c r="M115" s="1" t="str">
        <f t="shared" si="40"/>
        <v/>
      </c>
      <c r="N115" s="1">
        <f t="shared" si="26"/>
        <v>3946.2974999999992</v>
      </c>
    </row>
    <row r="116" spans="1:14" x14ac:dyDescent="0.25">
      <c r="A116" t="str">
        <f t="shared" si="29"/>
        <v/>
      </c>
      <c r="B116" s="7" t="str">
        <f t="shared" si="30"/>
        <v/>
      </c>
      <c r="C116" s="2">
        <v>106</v>
      </c>
      <c r="D116" s="1" t="str">
        <f t="shared" si="31"/>
        <v/>
      </c>
      <c r="E116" s="1" t="e">
        <f t="shared" si="32"/>
        <v>#VALUE!</v>
      </c>
      <c r="F116" s="1" t="str">
        <f t="shared" si="33"/>
        <v/>
      </c>
      <c r="G116" s="1" t="str">
        <f t="shared" si="34"/>
        <v/>
      </c>
      <c r="H116" s="1" t="e">
        <f t="shared" si="35"/>
        <v>#VALUE!</v>
      </c>
      <c r="I116" s="1" t="str">
        <f t="shared" si="36"/>
        <v/>
      </c>
      <c r="J116" s="1" t="e">
        <f t="shared" si="37"/>
        <v>#VALUE!</v>
      </c>
      <c r="K116" s="1" t="str">
        <f t="shared" si="38"/>
        <v/>
      </c>
      <c r="L116" s="1" t="e">
        <f t="shared" si="39"/>
        <v>#VALUE!</v>
      </c>
      <c r="M116" s="1" t="str">
        <f t="shared" si="40"/>
        <v/>
      </c>
      <c r="N116" s="1">
        <f t="shared" si="26"/>
        <v>3946.2974999999992</v>
      </c>
    </row>
    <row r="117" spans="1:14" x14ac:dyDescent="0.25">
      <c r="A117" t="str">
        <f t="shared" si="29"/>
        <v/>
      </c>
      <c r="B117" s="7" t="str">
        <f t="shared" si="30"/>
        <v/>
      </c>
      <c r="C117" s="2">
        <v>107</v>
      </c>
      <c r="D117" s="1" t="str">
        <f t="shared" si="31"/>
        <v/>
      </c>
      <c r="E117" s="1" t="e">
        <f t="shared" si="32"/>
        <v>#VALUE!</v>
      </c>
      <c r="F117" s="1" t="str">
        <f t="shared" si="33"/>
        <v/>
      </c>
      <c r="G117" s="1" t="str">
        <f t="shared" si="34"/>
        <v/>
      </c>
      <c r="H117" s="1" t="e">
        <f t="shared" si="35"/>
        <v>#VALUE!</v>
      </c>
      <c r="I117" s="1" t="str">
        <f t="shared" si="36"/>
        <v/>
      </c>
      <c r="J117" s="1" t="e">
        <f t="shared" si="37"/>
        <v>#VALUE!</v>
      </c>
      <c r="K117" s="1" t="str">
        <f t="shared" si="38"/>
        <v/>
      </c>
      <c r="L117" s="1" t="e">
        <f t="shared" si="39"/>
        <v>#VALUE!</v>
      </c>
      <c r="M117" s="1" t="str">
        <f t="shared" si="40"/>
        <v/>
      </c>
      <c r="N117" s="1">
        <f t="shared" si="26"/>
        <v>3946.2974999999992</v>
      </c>
    </row>
    <row r="118" spans="1:14" x14ac:dyDescent="0.25">
      <c r="A118" t="str">
        <f t="shared" si="29"/>
        <v/>
      </c>
      <c r="B118" s="7" t="str">
        <f t="shared" si="30"/>
        <v/>
      </c>
      <c r="C118" s="2">
        <v>108</v>
      </c>
      <c r="D118" s="1" t="str">
        <f t="shared" si="31"/>
        <v/>
      </c>
      <c r="E118" s="1" t="e">
        <f t="shared" si="32"/>
        <v>#VALUE!</v>
      </c>
      <c r="F118" s="1" t="str">
        <f t="shared" si="33"/>
        <v/>
      </c>
      <c r="G118" s="1" t="str">
        <f t="shared" si="34"/>
        <v/>
      </c>
      <c r="H118" s="1" t="e">
        <f t="shared" si="35"/>
        <v>#VALUE!</v>
      </c>
      <c r="I118" s="1" t="str">
        <f t="shared" si="36"/>
        <v/>
      </c>
      <c r="J118" s="1" t="e">
        <f t="shared" si="37"/>
        <v>#VALUE!</v>
      </c>
      <c r="K118" s="1" t="str">
        <f t="shared" si="38"/>
        <v/>
      </c>
      <c r="L118" s="1" t="e">
        <f t="shared" si="39"/>
        <v>#VALUE!</v>
      </c>
      <c r="M118" s="1" t="str">
        <f t="shared" si="40"/>
        <v/>
      </c>
      <c r="N118" s="1">
        <f t="shared" si="26"/>
        <v>3946.2974999999992</v>
      </c>
    </row>
    <row r="119" spans="1:14" x14ac:dyDescent="0.25">
      <c r="A119" t="str">
        <f t="shared" si="29"/>
        <v/>
      </c>
      <c r="B119" s="7" t="str">
        <f t="shared" si="30"/>
        <v/>
      </c>
      <c r="C119" s="2">
        <v>109</v>
      </c>
      <c r="D119" s="1" t="str">
        <f t="shared" si="31"/>
        <v/>
      </c>
      <c r="E119" s="1" t="e">
        <f t="shared" si="32"/>
        <v>#VALUE!</v>
      </c>
      <c r="F119" s="1" t="str">
        <f t="shared" si="33"/>
        <v/>
      </c>
      <c r="G119" s="1" t="str">
        <f t="shared" si="34"/>
        <v/>
      </c>
      <c r="H119" s="1" t="e">
        <f t="shared" si="35"/>
        <v>#VALUE!</v>
      </c>
      <c r="I119" s="1" t="str">
        <f t="shared" si="36"/>
        <v/>
      </c>
      <c r="J119" s="1" t="e">
        <f t="shared" si="37"/>
        <v>#VALUE!</v>
      </c>
      <c r="K119" s="1" t="str">
        <f t="shared" si="38"/>
        <v/>
      </c>
      <c r="L119" s="1" t="e">
        <f t="shared" si="39"/>
        <v>#VALUE!</v>
      </c>
      <c r="M119" s="1" t="str">
        <f t="shared" si="40"/>
        <v/>
      </c>
      <c r="N119" s="1">
        <f t="shared" si="26"/>
        <v>3946.2974999999992</v>
      </c>
    </row>
    <row r="120" spans="1:14" x14ac:dyDescent="0.25">
      <c r="A120" t="str">
        <f t="shared" si="29"/>
        <v/>
      </c>
      <c r="B120" s="7" t="str">
        <f t="shared" si="30"/>
        <v/>
      </c>
      <c r="C120" s="2">
        <v>110</v>
      </c>
      <c r="D120" s="1" t="str">
        <f t="shared" si="31"/>
        <v/>
      </c>
      <c r="E120" s="1" t="e">
        <f t="shared" si="32"/>
        <v>#VALUE!</v>
      </c>
      <c r="F120" s="1" t="str">
        <f t="shared" si="33"/>
        <v/>
      </c>
      <c r="G120" s="1" t="str">
        <f t="shared" si="34"/>
        <v/>
      </c>
      <c r="H120" s="1" t="e">
        <f t="shared" si="35"/>
        <v>#VALUE!</v>
      </c>
      <c r="I120" s="1" t="str">
        <f t="shared" si="36"/>
        <v/>
      </c>
      <c r="J120" s="1" t="e">
        <f t="shared" si="37"/>
        <v>#VALUE!</v>
      </c>
      <c r="K120" s="1" t="str">
        <f t="shared" si="38"/>
        <v/>
      </c>
      <c r="L120" s="1" t="e">
        <f t="shared" si="39"/>
        <v>#VALUE!</v>
      </c>
      <c r="M120" s="1" t="str">
        <f t="shared" si="40"/>
        <v/>
      </c>
      <c r="N120" s="1">
        <f t="shared" si="26"/>
        <v>3946.2974999999992</v>
      </c>
    </row>
    <row r="121" spans="1:14" x14ac:dyDescent="0.25">
      <c r="A121" t="str">
        <f t="shared" si="29"/>
        <v/>
      </c>
      <c r="B121" s="7" t="str">
        <f t="shared" si="30"/>
        <v/>
      </c>
      <c r="C121" s="2">
        <v>111</v>
      </c>
      <c r="D121" s="1" t="str">
        <f t="shared" si="31"/>
        <v/>
      </c>
      <c r="E121" s="1" t="e">
        <f t="shared" si="32"/>
        <v>#VALUE!</v>
      </c>
      <c r="F121" s="1" t="str">
        <f t="shared" si="33"/>
        <v/>
      </c>
      <c r="G121" s="1" t="str">
        <f t="shared" si="34"/>
        <v/>
      </c>
      <c r="H121" s="1" t="e">
        <f t="shared" si="35"/>
        <v>#VALUE!</v>
      </c>
      <c r="I121" s="1" t="str">
        <f t="shared" si="36"/>
        <v/>
      </c>
      <c r="J121" s="1" t="e">
        <f t="shared" si="37"/>
        <v>#VALUE!</v>
      </c>
      <c r="K121" s="1" t="str">
        <f t="shared" si="38"/>
        <v/>
      </c>
      <c r="L121" s="1" t="e">
        <f t="shared" si="39"/>
        <v>#VALUE!</v>
      </c>
      <c r="M121" s="1" t="str">
        <f t="shared" si="40"/>
        <v/>
      </c>
      <c r="N121" s="1">
        <f t="shared" si="26"/>
        <v>3946.2974999999992</v>
      </c>
    </row>
    <row r="122" spans="1:14" x14ac:dyDescent="0.25">
      <c r="A122" t="str">
        <f t="shared" si="29"/>
        <v/>
      </c>
      <c r="B122" s="7" t="str">
        <f t="shared" si="30"/>
        <v/>
      </c>
      <c r="C122" s="2">
        <v>112</v>
      </c>
      <c r="D122" s="1" t="str">
        <f t="shared" si="31"/>
        <v/>
      </c>
      <c r="E122" s="1" t="e">
        <f t="shared" si="32"/>
        <v>#VALUE!</v>
      </c>
      <c r="F122" s="1" t="str">
        <f t="shared" si="33"/>
        <v/>
      </c>
      <c r="G122" s="1" t="str">
        <f t="shared" si="34"/>
        <v/>
      </c>
      <c r="H122" s="1" t="e">
        <f t="shared" si="35"/>
        <v>#VALUE!</v>
      </c>
      <c r="I122" s="1" t="str">
        <f t="shared" si="36"/>
        <v/>
      </c>
      <c r="J122" s="1" t="e">
        <f t="shared" si="37"/>
        <v>#VALUE!</v>
      </c>
      <c r="K122" s="1" t="str">
        <f t="shared" si="38"/>
        <v/>
      </c>
      <c r="L122" s="1" t="e">
        <f t="shared" si="39"/>
        <v>#VALUE!</v>
      </c>
      <c r="M122" s="1" t="str">
        <f t="shared" si="40"/>
        <v/>
      </c>
      <c r="N122" s="1">
        <f t="shared" si="26"/>
        <v>3946.2974999999992</v>
      </c>
    </row>
    <row r="123" spans="1:14" x14ac:dyDescent="0.25">
      <c r="A123" t="str">
        <f t="shared" si="29"/>
        <v/>
      </c>
      <c r="B123" s="7" t="str">
        <f t="shared" si="30"/>
        <v/>
      </c>
      <c r="C123" s="2">
        <v>113</v>
      </c>
      <c r="D123" s="1" t="str">
        <f t="shared" si="31"/>
        <v/>
      </c>
      <c r="E123" s="1" t="e">
        <f t="shared" si="32"/>
        <v>#VALUE!</v>
      </c>
      <c r="F123" s="1" t="str">
        <f t="shared" si="33"/>
        <v/>
      </c>
      <c r="G123" s="1" t="str">
        <f t="shared" si="34"/>
        <v/>
      </c>
      <c r="H123" s="1" t="e">
        <f t="shared" si="35"/>
        <v>#VALUE!</v>
      </c>
      <c r="I123" s="1" t="str">
        <f t="shared" si="36"/>
        <v/>
      </c>
      <c r="J123" s="1" t="e">
        <f t="shared" si="37"/>
        <v>#VALUE!</v>
      </c>
      <c r="K123" s="1" t="str">
        <f t="shared" si="38"/>
        <v/>
      </c>
      <c r="L123" s="1" t="e">
        <f t="shared" si="39"/>
        <v>#VALUE!</v>
      </c>
      <c r="M123" s="1" t="str">
        <f t="shared" si="40"/>
        <v/>
      </c>
      <c r="N123" s="1">
        <f t="shared" si="26"/>
        <v>3946.2974999999992</v>
      </c>
    </row>
    <row r="124" spans="1:14" x14ac:dyDescent="0.25">
      <c r="A124" t="str">
        <f t="shared" si="29"/>
        <v/>
      </c>
      <c r="B124" s="7" t="str">
        <f t="shared" si="30"/>
        <v/>
      </c>
      <c r="C124" s="2">
        <v>114</v>
      </c>
      <c r="D124" s="1" t="str">
        <f t="shared" si="31"/>
        <v/>
      </c>
      <c r="E124" s="1" t="e">
        <f t="shared" si="32"/>
        <v>#VALUE!</v>
      </c>
      <c r="F124" s="1" t="str">
        <f t="shared" si="33"/>
        <v/>
      </c>
      <c r="G124" s="1" t="str">
        <f t="shared" si="34"/>
        <v/>
      </c>
      <c r="H124" s="1" t="e">
        <f t="shared" si="35"/>
        <v>#VALUE!</v>
      </c>
      <c r="I124" s="1" t="str">
        <f t="shared" si="36"/>
        <v/>
      </c>
      <c r="J124" s="1" t="e">
        <f t="shared" si="37"/>
        <v>#VALUE!</v>
      </c>
      <c r="K124" s="1" t="str">
        <f t="shared" si="38"/>
        <v/>
      </c>
      <c r="L124" s="1" t="e">
        <f t="shared" si="39"/>
        <v>#VALUE!</v>
      </c>
      <c r="M124" s="1" t="str">
        <f t="shared" si="40"/>
        <v/>
      </c>
      <c r="N124" s="1">
        <f t="shared" si="26"/>
        <v>3946.2974999999992</v>
      </c>
    </row>
    <row r="125" spans="1:14" x14ac:dyDescent="0.25">
      <c r="A125" t="str">
        <f t="shared" si="29"/>
        <v/>
      </c>
      <c r="B125" s="7" t="str">
        <f t="shared" si="30"/>
        <v/>
      </c>
      <c r="C125" s="2">
        <v>115</v>
      </c>
      <c r="D125" s="1" t="str">
        <f t="shared" si="31"/>
        <v/>
      </c>
      <c r="E125" s="1" t="e">
        <f t="shared" si="32"/>
        <v>#VALUE!</v>
      </c>
      <c r="F125" s="1" t="str">
        <f t="shared" si="33"/>
        <v/>
      </c>
      <c r="G125" s="1" t="str">
        <f t="shared" si="34"/>
        <v/>
      </c>
      <c r="H125" s="1" t="e">
        <f t="shared" si="35"/>
        <v>#VALUE!</v>
      </c>
      <c r="I125" s="1" t="str">
        <f t="shared" si="36"/>
        <v/>
      </c>
      <c r="J125" s="1" t="e">
        <f t="shared" si="37"/>
        <v>#VALUE!</v>
      </c>
      <c r="K125" s="1" t="str">
        <f t="shared" si="38"/>
        <v/>
      </c>
      <c r="L125" s="1" t="e">
        <f t="shared" si="39"/>
        <v>#VALUE!</v>
      </c>
      <c r="M125" s="1" t="str">
        <f t="shared" si="40"/>
        <v/>
      </c>
      <c r="N125" s="1">
        <f t="shared" si="26"/>
        <v>3946.2974999999992</v>
      </c>
    </row>
    <row r="126" spans="1:14" x14ac:dyDescent="0.25">
      <c r="A126" t="str">
        <f t="shared" si="29"/>
        <v/>
      </c>
      <c r="B126" s="7" t="str">
        <f t="shared" si="30"/>
        <v/>
      </c>
      <c r="C126" s="2">
        <v>116</v>
      </c>
      <c r="D126" s="1" t="str">
        <f t="shared" si="31"/>
        <v/>
      </c>
      <c r="E126" s="1" t="e">
        <f t="shared" si="32"/>
        <v>#VALUE!</v>
      </c>
      <c r="F126" s="1" t="str">
        <f t="shared" si="33"/>
        <v/>
      </c>
      <c r="G126" s="1" t="str">
        <f t="shared" si="34"/>
        <v/>
      </c>
      <c r="H126" s="1" t="e">
        <f t="shared" si="35"/>
        <v>#VALUE!</v>
      </c>
      <c r="I126" s="1" t="str">
        <f t="shared" si="36"/>
        <v/>
      </c>
      <c r="J126" s="1" t="e">
        <f t="shared" si="37"/>
        <v>#VALUE!</v>
      </c>
      <c r="K126" s="1" t="str">
        <f t="shared" si="38"/>
        <v/>
      </c>
      <c r="L126" s="1" t="e">
        <f t="shared" si="39"/>
        <v>#VALUE!</v>
      </c>
      <c r="M126" s="1" t="str">
        <f t="shared" si="40"/>
        <v/>
      </c>
      <c r="N126" s="1">
        <f t="shared" si="26"/>
        <v>3946.2974999999992</v>
      </c>
    </row>
    <row r="127" spans="1:14" x14ac:dyDescent="0.25">
      <c r="A127" t="str">
        <f t="shared" si="29"/>
        <v/>
      </c>
      <c r="B127" s="7" t="str">
        <f t="shared" si="30"/>
        <v/>
      </c>
      <c r="C127" s="2">
        <v>117</v>
      </c>
      <c r="D127" s="1" t="str">
        <f t="shared" si="31"/>
        <v/>
      </c>
      <c r="E127" s="1" t="e">
        <f t="shared" si="32"/>
        <v>#VALUE!</v>
      </c>
      <c r="F127" s="1" t="str">
        <f t="shared" si="33"/>
        <v/>
      </c>
      <c r="G127" s="1" t="str">
        <f t="shared" si="34"/>
        <v/>
      </c>
      <c r="H127" s="1" t="e">
        <f t="shared" si="35"/>
        <v>#VALUE!</v>
      </c>
      <c r="I127" s="1" t="str">
        <f t="shared" si="36"/>
        <v/>
      </c>
      <c r="J127" s="1" t="e">
        <f t="shared" si="37"/>
        <v>#VALUE!</v>
      </c>
      <c r="K127" s="1" t="str">
        <f t="shared" si="38"/>
        <v/>
      </c>
      <c r="L127" s="1" t="e">
        <f t="shared" si="39"/>
        <v>#VALUE!</v>
      </c>
      <c r="M127" s="1" t="str">
        <f t="shared" si="40"/>
        <v/>
      </c>
      <c r="N127" s="1">
        <f t="shared" si="26"/>
        <v>3946.2974999999992</v>
      </c>
    </row>
    <row r="128" spans="1:14" x14ac:dyDescent="0.25">
      <c r="A128" t="str">
        <f t="shared" si="29"/>
        <v/>
      </c>
      <c r="B128" s="7" t="str">
        <f t="shared" si="30"/>
        <v/>
      </c>
      <c r="C128" s="2">
        <v>118</v>
      </c>
      <c r="D128" s="1" t="str">
        <f t="shared" si="31"/>
        <v/>
      </c>
      <c r="E128" s="1" t="e">
        <f t="shared" si="32"/>
        <v>#VALUE!</v>
      </c>
      <c r="F128" s="1" t="str">
        <f t="shared" si="33"/>
        <v/>
      </c>
      <c r="G128" s="1" t="str">
        <f t="shared" si="34"/>
        <v/>
      </c>
      <c r="H128" s="1" t="e">
        <f t="shared" si="35"/>
        <v>#VALUE!</v>
      </c>
      <c r="I128" s="1" t="str">
        <f t="shared" si="36"/>
        <v/>
      </c>
      <c r="J128" s="1" t="e">
        <f t="shared" si="37"/>
        <v>#VALUE!</v>
      </c>
      <c r="K128" s="1" t="str">
        <f t="shared" si="38"/>
        <v/>
      </c>
      <c r="L128" s="1" t="e">
        <f t="shared" si="39"/>
        <v>#VALUE!</v>
      </c>
      <c r="M128" s="1" t="str">
        <f t="shared" si="40"/>
        <v/>
      </c>
      <c r="N128" s="1">
        <f t="shared" si="26"/>
        <v>3946.2974999999992</v>
      </c>
    </row>
    <row r="129" spans="1:14" x14ac:dyDescent="0.25">
      <c r="A129" t="str">
        <f t="shared" si="29"/>
        <v/>
      </c>
      <c r="B129" s="7" t="str">
        <f t="shared" si="30"/>
        <v/>
      </c>
      <c r="C129" s="2">
        <v>119</v>
      </c>
      <c r="D129" s="1" t="str">
        <f t="shared" si="31"/>
        <v/>
      </c>
      <c r="E129" s="1" t="e">
        <f t="shared" si="32"/>
        <v>#VALUE!</v>
      </c>
      <c r="F129" s="1" t="str">
        <f t="shared" si="33"/>
        <v/>
      </c>
      <c r="G129" s="1" t="str">
        <f t="shared" si="34"/>
        <v/>
      </c>
      <c r="H129" s="1" t="e">
        <f t="shared" si="35"/>
        <v>#VALUE!</v>
      </c>
      <c r="I129" s="1" t="str">
        <f t="shared" si="36"/>
        <v/>
      </c>
      <c r="J129" s="1" t="e">
        <f t="shared" si="37"/>
        <v>#VALUE!</v>
      </c>
      <c r="K129" s="1" t="str">
        <f t="shared" si="38"/>
        <v/>
      </c>
      <c r="L129" s="1" t="e">
        <f t="shared" si="39"/>
        <v>#VALUE!</v>
      </c>
      <c r="M129" s="1" t="str">
        <f t="shared" si="40"/>
        <v/>
      </c>
      <c r="N129" s="1">
        <f t="shared" si="26"/>
        <v>3946.2974999999992</v>
      </c>
    </row>
    <row r="130" spans="1:14" x14ac:dyDescent="0.25">
      <c r="A130" t="str">
        <f t="shared" si="29"/>
        <v/>
      </c>
      <c r="B130" s="7" t="str">
        <f t="shared" si="30"/>
        <v/>
      </c>
      <c r="C130" s="2">
        <v>120</v>
      </c>
      <c r="D130" s="1" t="str">
        <f t="shared" si="31"/>
        <v/>
      </c>
      <c r="E130" s="1" t="e">
        <f t="shared" si="32"/>
        <v>#VALUE!</v>
      </c>
      <c r="F130" s="1" t="str">
        <f t="shared" si="33"/>
        <v/>
      </c>
      <c r="G130" s="1" t="str">
        <f t="shared" si="34"/>
        <v/>
      </c>
      <c r="H130" s="1" t="e">
        <f t="shared" si="35"/>
        <v>#VALUE!</v>
      </c>
      <c r="I130" s="1" t="str">
        <f t="shared" si="36"/>
        <v/>
      </c>
      <c r="J130" s="1" t="e">
        <f t="shared" si="37"/>
        <v>#VALUE!</v>
      </c>
      <c r="K130" s="1" t="str">
        <f t="shared" si="38"/>
        <v/>
      </c>
      <c r="L130" s="1" t="e">
        <f t="shared" si="39"/>
        <v>#VALUE!</v>
      </c>
      <c r="M130" s="1" t="str">
        <f t="shared" si="40"/>
        <v/>
      </c>
      <c r="N130" s="1">
        <f t="shared" si="26"/>
        <v>3946.2974999999992</v>
      </c>
    </row>
  </sheetData>
  <mergeCells count="1">
    <mergeCell ref="Q3:R3"/>
  </mergeCells>
  <dataValidations count="1">
    <dataValidation type="list" allowBlank="1" showInputMessage="1" showErrorMessage="1" sqref="D4">
      <formula1>$XFC$1:$XFC$6</formula1>
    </dataValidation>
  </dataValidation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0"/>
  <sheetViews>
    <sheetView showGridLines="0" zoomScale="115" zoomScaleNormal="115" workbookViewId="0">
      <selection activeCell="D4" sqref="D4"/>
    </sheetView>
  </sheetViews>
  <sheetFormatPr baseColWidth="10" defaultRowHeight="15" x14ac:dyDescent="0.25"/>
  <cols>
    <col min="1" max="1" width="15.5703125" customWidth="1"/>
    <col min="2" max="2" width="13.42578125" style="6" hidden="1" customWidth="1"/>
    <col min="3" max="3" width="5.5703125" hidden="1" customWidth="1"/>
    <col min="4" max="4" width="16.5703125" bestFit="1" customWidth="1"/>
    <col min="5" max="5" width="13.42578125" hidden="1" customWidth="1"/>
    <col min="6" max="6" width="17.7109375" bestFit="1" customWidth="1"/>
    <col min="7" max="7" width="14.5703125" hidden="1" customWidth="1"/>
    <col min="8" max="8" width="11.140625" hidden="1" customWidth="1"/>
    <col min="9" max="9" width="13.140625" customWidth="1"/>
    <col min="10" max="10" width="11.140625" hidden="1" customWidth="1"/>
    <col min="11" max="11" width="17.28515625" customWidth="1"/>
    <col min="12" max="12" width="9.5703125" hidden="1" customWidth="1"/>
    <col min="13" max="13" width="18.85546875" customWidth="1"/>
    <col min="14" max="14" width="18.42578125" hidden="1" customWidth="1"/>
    <col min="15" max="15" width="17.5703125" style="1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8" customWidth="1"/>
  </cols>
  <sheetData>
    <row r="1" spans="1:19 16383:16384" x14ac:dyDescent="0.25">
      <c r="A1" t="s">
        <v>18</v>
      </c>
      <c r="C1" t="s">
        <v>18</v>
      </c>
      <c r="S1"/>
      <c r="XFC1">
        <v>24</v>
      </c>
      <c r="XFD1" s="12">
        <v>5.6027957351899707E-2</v>
      </c>
    </row>
    <row r="2" spans="1:19 16383:16384" x14ac:dyDescent="0.25">
      <c r="XFC2">
        <v>48</v>
      </c>
      <c r="XFD2" s="12">
        <v>5.3707975189535684E-2</v>
      </c>
    </row>
    <row r="3" spans="1:19 16383:16384" x14ac:dyDescent="0.25">
      <c r="A3" s="14" t="s">
        <v>4</v>
      </c>
      <c r="B3" s="15"/>
      <c r="C3" s="16"/>
      <c r="D3" s="17">
        <v>150000</v>
      </c>
      <c r="Q3" s="33" t="s">
        <v>27</v>
      </c>
      <c r="R3" s="33"/>
      <c r="XFC3">
        <v>72</v>
      </c>
      <c r="XFD3" s="12">
        <v>5.0692024052886572E-2</v>
      </c>
    </row>
    <row r="4" spans="1:19 16383:16384" ht="15.75" x14ac:dyDescent="0.25">
      <c r="A4" s="14" t="s">
        <v>36</v>
      </c>
      <c r="B4" s="15"/>
      <c r="C4" s="16"/>
      <c r="D4" s="18">
        <v>120</v>
      </c>
      <c r="F4" s="11"/>
      <c r="I4" s="3" t="s">
        <v>7</v>
      </c>
      <c r="K4" s="9">
        <f>VLOOKUP(D4,$XFC$1:$XFD$8,2,0)</f>
        <v>4.6399996959013756E-2</v>
      </c>
      <c r="Q4" s="24" t="s">
        <v>30</v>
      </c>
      <c r="R4" s="25">
        <f>D3</f>
        <v>150000</v>
      </c>
      <c r="XFC4">
        <v>96</v>
      </c>
      <c r="XFD4" s="12">
        <v>4.7559944354279605E-2</v>
      </c>
    </row>
    <row r="5" spans="1:19 16383:16384" ht="15.75" x14ac:dyDescent="0.25">
      <c r="A5" s="14" t="s">
        <v>5</v>
      </c>
      <c r="B5" s="15"/>
      <c r="C5" s="16"/>
      <c r="D5" s="19">
        <f>-PMT(K4/2,D4,D3,,0)</f>
        <v>3717.1050000000441</v>
      </c>
      <c r="I5" s="3" t="s">
        <v>8</v>
      </c>
      <c r="J5" s="21"/>
      <c r="K5" s="9">
        <f>K4/1.16</f>
        <v>3.9999997378460141E-2</v>
      </c>
      <c r="Q5" s="18" t="s">
        <v>34</v>
      </c>
      <c r="R5" s="26">
        <f>D6</f>
        <v>446052.60000000527</v>
      </c>
      <c r="XFC5">
        <v>120</v>
      </c>
      <c r="XFD5" s="12">
        <v>4.6399996959013756E-2</v>
      </c>
    </row>
    <row r="6" spans="1:19 16383:16384" ht="15.75" x14ac:dyDescent="0.25">
      <c r="A6" s="14" t="s">
        <v>6</v>
      </c>
      <c r="B6" s="15"/>
      <c r="C6" s="16"/>
      <c r="D6" s="20">
        <f>D4*D5</f>
        <v>446052.60000000527</v>
      </c>
      <c r="I6" s="22" t="s">
        <v>28</v>
      </c>
      <c r="J6" s="16"/>
      <c r="K6" s="23">
        <f>(D6-D3)/D3/(D4/2)</f>
        <v>3.2894733333333918E-2</v>
      </c>
      <c r="Q6" s="24" t="s">
        <v>31</v>
      </c>
      <c r="R6" s="25">
        <f>D5</f>
        <v>3717.1050000000441</v>
      </c>
      <c r="XFD6" s="12"/>
    </row>
    <row r="7" spans="1:19 16383:16384" ht="15.75" x14ac:dyDescent="0.25">
      <c r="E7" s="1"/>
      <c r="I7" s="3" t="s">
        <v>14</v>
      </c>
      <c r="K7" s="9">
        <f>K6/1.16</f>
        <v>2.835752873563269E-2</v>
      </c>
      <c r="Q7" s="18" t="s">
        <v>17</v>
      </c>
      <c r="R7" s="26">
        <f>SUM(O10:O133)</f>
        <v>50000</v>
      </c>
      <c r="S7" s="1"/>
    </row>
    <row r="8" spans="1:19 16383:16384" ht="15.75" x14ac:dyDescent="0.25">
      <c r="E8" s="1"/>
      <c r="Q8" s="24" t="s">
        <v>29</v>
      </c>
      <c r="R8" s="27">
        <f>D4</f>
        <v>120</v>
      </c>
      <c r="S8"/>
    </row>
    <row r="9" spans="1:19 16383:16384" ht="30" x14ac:dyDescent="0.25">
      <c r="A9" s="14" t="s">
        <v>0</v>
      </c>
      <c r="B9" s="14"/>
      <c r="C9" s="14" t="s">
        <v>9</v>
      </c>
      <c r="D9" s="14" t="s">
        <v>3</v>
      </c>
      <c r="E9" s="14" t="s">
        <v>10</v>
      </c>
      <c r="F9" s="14" t="s">
        <v>24</v>
      </c>
      <c r="G9" s="14" t="s">
        <v>17</v>
      </c>
      <c r="H9" s="14" t="s">
        <v>11</v>
      </c>
      <c r="I9" s="14" t="s">
        <v>25</v>
      </c>
      <c r="J9" s="14" t="s">
        <v>1</v>
      </c>
      <c r="K9" s="14" t="s">
        <v>13</v>
      </c>
      <c r="L9" s="14" t="s">
        <v>13</v>
      </c>
      <c r="M9" s="14" t="s">
        <v>2</v>
      </c>
      <c r="N9" s="14" t="s">
        <v>12</v>
      </c>
      <c r="O9" s="14" t="s">
        <v>26</v>
      </c>
      <c r="Q9" s="18" t="s">
        <v>20</v>
      </c>
      <c r="R9" s="28">
        <f>IFERROR(VLOOKUP("",$B$9:$C$130,2,0),MAX($C:$C))</f>
        <v>48</v>
      </c>
      <c r="S9"/>
    </row>
    <row r="10" spans="1:19 16383:16384" ht="15.75" x14ac:dyDescent="0.25">
      <c r="A10">
        <f t="shared" ref="A10:A70" si="0">IF(C10&lt;=$R$9,C10,"")</f>
        <v>0</v>
      </c>
      <c r="B10" s="7">
        <f t="shared" ref="B10:B70" si="1">D10</f>
        <v>150000</v>
      </c>
      <c r="C10" s="2">
        <v>0</v>
      </c>
      <c r="D10" s="1">
        <f>D3</f>
        <v>150000</v>
      </c>
      <c r="E10" s="1">
        <f>D3</f>
        <v>150000</v>
      </c>
      <c r="F10" s="1"/>
      <c r="G10" s="1"/>
      <c r="L10" s="5"/>
      <c r="M10" s="5"/>
      <c r="N10" s="1"/>
      <c r="Q10" s="24" t="s">
        <v>16</v>
      </c>
      <c r="R10" s="29">
        <f>D4-R9</f>
        <v>72</v>
      </c>
      <c r="S10" s="4"/>
    </row>
    <row r="11" spans="1:19 16383:16384" ht="15.75" x14ac:dyDescent="0.25">
      <c r="A11">
        <f t="shared" si="0"/>
        <v>1</v>
      </c>
      <c r="B11" s="7">
        <f t="shared" si="1"/>
        <v>149762.89477192599</v>
      </c>
      <c r="C11" s="2">
        <v>1</v>
      </c>
      <c r="D11" s="1">
        <f>IFERROR(IF(E11&gt;=0.1,E10-H11-O11,""),"")</f>
        <v>149762.89477192599</v>
      </c>
      <c r="E11" s="1">
        <f t="shared" ref="E11:E74" si="2">E10-H11-O11</f>
        <v>149762.89477192599</v>
      </c>
      <c r="F11" s="1">
        <f t="shared" ref="F11:F74" si="3">IFERROR(IF(A11&lt;$R$9,IFERROR(IF(H11&gt;=0,N11-J11-L11,""),""),IF(A11=$R$9,D10,"")),"")</f>
        <v>237.10522807401202</v>
      </c>
      <c r="G11" s="1">
        <f t="shared" ref="G11:G74" si="4">IFERROR(IF(H11&gt;=0,N11-J11-L11,""),"")</f>
        <v>237.10522807401202</v>
      </c>
      <c r="H11" s="1">
        <f t="shared" ref="H11:H74" si="5">N11-J11-L11</f>
        <v>237.10522807401202</v>
      </c>
      <c r="I11" s="1">
        <f>IFERROR(IF(J11&gt;=0,D10*$K$5/2,""),"")</f>
        <v>2999.9998033845104</v>
      </c>
      <c r="J11" s="1">
        <f>D10*$K$5/2</f>
        <v>2999.9998033845104</v>
      </c>
      <c r="K11" s="1">
        <f>IFERROR(IF(L11&gt;=0,I11*16%,""),"")</f>
        <v>479.9999685415217</v>
      </c>
      <c r="L11" s="1">
        <f>J11*16%</f>
        <v>479.9999685415217</v>
      </c>
      <c r="M11" s="1">
        <f t="shared" ref="M11:M74" si="6">IFERROR(IF(A11&lt;$R$9,N11,F11+I11+K11),"")</f>
        <v>3717.1050000000441</v>
      </c>
      <c r="N11" s="1">
        <f t="shared" ref="N11:N74" si="7">$D$5</f>
        <v>3717.1050000000441</v>
      </c>
      <c r="P11" s="1"/>
      <c r="Q11" s="18" t="s">
        <v>15</v>
      </c>
      <c r="R11" s="26">
        <f>(R17-D3)/1.16</f>
        <v>66292.242481233276</v>
      </c>
      <c r="S11"/>
    </row>
    <row r="12" spans="1:19 16383:16384" ht="15.75" x14ac:dyDescent="0.25">
      <c r="A12">
        <f t="shared" si="0"/>
        <v>2</v>
      </c>
      <c r="B12" s="7">
        <f t="shared" si="1"/>
        <v>149520.28870292119</v>
      </c>
      <c r="C12" s="2">
        <v>2</v>
      </c>
      <c r="D12" s="1">
        <f t="shared" ref="D12:D75" si="8">IFERROR(IF(E12&gt;=0.1,E11-H12-O12,""),"")</f>
        <v>149520.28870292119</v>
      </c>
      <c r="E12" s="1">
        <f t="shared" si="2"/>
        <v>149520.28870292119</v>
      </c>
      <c r="F12" s="1">
        <f t="shared" si="3"/>
        <v>242.6060690048123</v>
      </c>
      <c r="G12" s="1">
        <f t="shared" si="4"/>
        <v>242.6060690048123</v>
      </c>
      <c r="H12" s="1">
        <f t="shared" si="5"/>
        <v>242.6060690048123</v>
      </c>
      <c r="I12" s="1">
        <f t="shared" ref="I12:I75" si="9">IFERROR(IF(J12&gt;=0,D11*$K$5/2,""),"")</f>
        <v>2995.2576991338206</v>
      </c>
      <c r="J12" s="1">
        <f t="shared" ref="J12:J75" si="10">D11*$K$5/2</f>
        <v>2995.2576991338206</v>
      </c>
      <c r="K12" s="1">
        <f t="shared" ref="K12:K75" si="11">IFERROR(IF(L12&gt;=0,I12*16%,""),"")</f>
        <v>479.24123186141128</v>
      </c>
      <c r="L12" s="1">
        <f t="shared" ref="L12:L75" si="12">J12*16%</f>
        <v>479.24123186141128</v>
      </c>
      <c r="M12" s="1">
        <f t="shared" si="6"/>
        <v>3717.1050000000441</v>
      </c>
      <c r="N12" s="1">
        <f t="shared" si="7"/>
        <v>3717.1050000000441</v>
      </c>
      <c r="P12" s="1"/>
      <c r="Q12" s="24" t="s">
        <v>22</v>
      </c>
      <c r="R12" s="25">
        <f>(D6-D3)/1.16</f>
        <v>255217.75862069422</v>
      </c>
      <c r="S12"/>
    </row>
    <row r="13" spans="1:19 16383:16384" ht="15.75" x14ac:dyDescent="0.25">
      <c r="A13">
        <f t="shared" si="0"/>
        <v>3</v>
      </c>
      <c r="B13" s="7">
        <f t="shared" si="1"/>
        <v>149272.05417348433</v>
      </c>
      <c r="C13" s="2">
        <v>3</v>
      </c>
      <c r="D13" s="1">
        <f t="shared" si="8"/>
        <v>149272.05417348433</v>
      </c>
      <c r="E13" s="1">
        <f t="shared" si="2"/>
        <v>149272.05417348433</v>
      </c>
      <c r="F13" s="1">
        <f t="shared" si="3"/>
        <v>248.23452943684271</v>
      </c>
      <c r="G13" s="1">
        <f t="shared" si="4"/>
        <v>248.23452943684271</v>
      </c>
      <c r="H13" s="1">
        <f t="shared" si="5"/>
        <v>248.23452943684271</v>
      </c>
      <c r="I13" s="1">
        <f t="shared" si="9"/>
        <v>2990.4055780717254</v>
      </c>
      <c r="J13" s="1">
        <f t="shared" si="10"/>
        <v>2990.4055780717254</v>
      </c>
      <c r="K13" s="1">
        <f t="shared" si="11"/>
        <v>478.46489249147606</v>
      </c>
      <c r="L13" s="1">
        <f t="shared" si="12"/>
        <v>478.46489249147606</v>
      </c>
      <c r="M13" s="1">
        <f t="shared" si="6"/>
        <v>3717.1050000000441</v>
      </c>
      <c r="N13" s="1">
        <f t="shared" si="7"/>
        <v>3717.1050000000441</v>
      </c>
      <c r="O13" s="13"/>
      <c r="P13" s="1"/>
      <c r="Q13" s="14" t="s">
        <v>32</v>
      </c>
      <c r="R13" s="30">
        <f>R12-R11</f>
        <v>188925.51613946096</v>
      </c>
      <c r="S13"/>
    </row>
    <row r="14" spans="1:19 16383:16384" ht="15.75" x14ac:dyDescent="0.25">
      <c r="A14">
        <f t="shared" si="0"/>
        <v>4</v>
      </c>
      <c r="B14" s="7">
        <f t="shared" si="1"/>
        <v>149018.06060334199</v>
      </c>
      <c r="C14" s="2">
        <v>4</v>
      </c>
      <c r="D14" s="1">
        <f t="shared" si="8"/>
        <v>149018.06060334199</v>
      </c>
      <c r="E14" s="1">
        <f t="shared" si="2"/>
        <v>149018.06060334199</v>
      </c>
      <c r="F14" s="1">
        <f t="shared" si="3"/>
        <v>253.99357014233863</v>
      </c>
      <c r="G14" s="1">
        <f t="shared" si="4"/>
        <v>253.99357014233863</v>
      </c>
      <c r="H14" s="1">
        <f t="shared" si="5"/>
        <v>253.99357014233863</v>
      </c>
      <c r="I14" s="1">
        <f t="shared" si="9"/>
        <v>2985.4408878083668</v>
      </c>
      <c r="J14" s="1">
        <f t="shared" si="10"/>
        <v>2985.4408878083668</v>
      </c>
      <c r="K14" s="1">
        <f t="shared" si="11"/>
        <v>477.67054204933868</v>
      </c>
      <c r="L14" s="1">
        <f t="shared" si="12"/>
        <v>477.67054204933868</v>
      </c>
      <c r="M14" s="1">
        <f t="shared" si="6"/>
        <v>3717.1050000000441</v>
      </c>
      <c r="N14" s="1">
        <f t="shared" si="7"/>
        <v>3717.1050000000441</v>
      </c>
      <c r="P14" s="1"/>
      <c r="Q14" s="31" t="s">
        <v>21</v>
      </c>
      <c r="R14" s="26">
        <f>SUM(K10:K130)</f>
        <v>10606.758796997343</v>
      </c>
      <c r="S14" s="10"/>
    </row>
    <row r="15" spans="1:19 16383:16384" ht="15.75" x14ac:dyDescent="0.25">
      <c r="A15">
        <f t="shared" si="0"/>
        <v>5</v>
      </c>
      <c r="B15" s="7">
        <f t="shared" si="1"/>
        <v>148758.17438275853</v>
      </c>
      <c r="C15" s="2">
        <v>5</v>
      </c>
      <c r="D15" s="1">
        <f t="shared" si="8"/>
        <v>148758.17438275853</v>
      </c>
      <c r="E15" s="1">
        <f t="shared" si="2"/>
        <v>148758.17438275853</v>
      </c>
      <c r="F15" s="1">
        <f t="shared" si="3"/>
        <v>259.88622058344583</v>
      </c>
      <c r="G15" s="1">
        <f t="shared" si="4"/>
        <v>259.88622058344583</v>
      </c>
      <c r="H15" s="1">
        <f t="shared" si="5"/>
        <v>259.88622058344583</v>
      </c>
      <c r="I15" s="1">
        <f t="shared" si="9"/>
        <v>2980.3610167384468</v>
      </c>
      <c r="J15" s="1">
        <f t="shared" si="10"/>
        <v>2980.3610167384468</v>
      </c>
      <c r="K15" s="1">
        <f t="shared" si="11"/>
        <v>476.85776267815152</v>
      </c>
      <c r="L15" s="1">
        <f t="shared" si="12"/>
        <v>476.85776267815152</v>
      </c>
      <c r="M15" s="1">
        <f t="shared" si="6"/>
        <v>3717.1050000000441</v>
      </c>
      <c r="N15" s="1">
        <f t="shared" si="7"/>
        <v>3717.1050000000441</v>
      </c>
      <c r="P15" s="1"/>
      <c r="Q15" s="24" t="s">
        <v>23</v>
      </c>
      <c r="R15" s="25">
        <f>R12*16%</f>
        <v>40834.841379311074</v>
      </c>
    </row>
    <row r="16" spans="1:19 16383:16384" ht="15.75" x14ac:dyDescent="0.25">
      <c r="A16">
        <f t="shared" si="0"/>
        <v>6</v>
      </c>
      <c r="B16" s="7">
        <f t="shared" si="1"/>
        <v>98492.258802252705</v>
      </c>
      <c r="C16" s="2">
        <v>6</v>
      </c>
      <c r="D16" s="1">
        <f t="shared" si="8"/>
        <v>98492.258802252705</v>
      </c>
      <c r="E16" s="1">
        <f t="shared" si="2"/>
        <v>98492.258802252705</v>
      </c>
      <c r="F16" s="1">
        <f t="shared" si="3"/>
        <v>265.91558050582671</v>
      </c>
      <c r="G16" s="1">
        <f t="shared" si="4"/>
        <v>265.91558050582671</v>
      </c>
      <c r="H16" s="1">
        <f t="shared" si="5"/>
        <v>265.91558050582671</v>
      </c>
      <c r="I16" s="1">
        <f t="shared" si="9"/>
        <v>2975.1632926674288</v>
      </c>
      <c r="J16" s="1">
        <f t="shared" si="10"/>
        <v>2975.1632926674288</v>
      </c>
      <c r="K16" s="1">
        <f t="shared" si="11"/>
        <v>476.02612682678864</v>
      </c>
      <c r="L16" s="1">
        <f t="shared" si="12"/>
        <v>476.02612682678864</v>
      </c>
      <c r="M16" s="1">
        <f t="shared" si="6"/>
        <v>3717.1050000000441</v>
      </c>
      <c r="N16" s="1">
        <f t="shared" si="7"/>
        <v>3717.1050000000441</v>
      </c>
      <c r="O16" s="1">
        <v>50000</v>
      </c>
      <c r="P16" s="1"/>
      <c r="Q16" s="32" t="s">
        <v>33</v>
      </c>
      <c r="R16" s="30">
        <f>R15-R14</f>
        <v>30228.082582313731</v>
      </c>
    </row>
    <row r="17" spans="1:20" ht="15.75" x14ac:dyDescent="0.25">
      <c r="A17">
        <f t="shared" si="0"/>
        <v>7</v>
      </c>
      <c r="B17" s="7">
        <f t="shared" si="1"/>
        <v>97060.174056708129</v>
      </c>
      <c r="C17" s="2">
        <v>7</v>
      </c>
      <c r="D17" s="1">
        <f t="shared" si="8"/>
        <v>97060.174056708129</v>
      </c>
      <c r="E17" s="1">
        <f t="shared" si="2"/>
        <v>97060.174056708129</v>
      </c>
      <c r="F17" s="1">
        <f t="shared" si="3"/>
        <v>1432.084745544583</v>
      </c>
      <c r="G17" s="1">
        <f t="shared" si="4"/>
        <v>1432.084745544583</v>
      </c>
      <c r="H17" s="1">
        <f t="shared" si="5"/>
        <v>1432.084745544583</v>
      </c>
      <c r="I17" s="1">
        <f t="shared" si="9"/>
        <v>1969.845046944363</v>
      </c>
      <c r="J17" s="1">
        <f t="shared" si="10"/>
        <v>1969.845046944363</v>
      </c>
      <c r="K17" s="1">
        <f t="shared" si="11"/>
        <v>315.17520751109811</v>
      </c>
      <c r="L17" s="1">
        <f t="shared" si="12"/>
        <v>315.17520751109811</v>
      </c>
      <c r="M17" s="1">
        <f t="shared" si="6"/>
        <v>3717.1050000000441</v>
      </c>
      <c r="N17" s="1">
        <f t="shared" si="7"/>
        <v>3717.1050000000441</v>
      </c>
      <c r="P17" s="1"/>
      <c r="Q17" s="18" t="s">
        <v>19</v>
      </c>
      <c r="R17" s="26">
        <f>SUM(M:M)+SUM(O:O)</f>
        <v>226899.0012782306</v>
      </c>
    </row>
    <row r="18" spans="1:20" ht="15.75" x14ac:dyDescent="0.25">
      <c r="A18">
        <f t="shared" si="0"/>
        <v>8</v>
      </c>
      <c r="B18" s="7">
        <f t="shared" si="1"/>
        <v>95594.864947244379</v>
      </c>
      <c r="C18" s="2">
        <v>8</v>
      </c>
      <c r="D18" s="1">
        <f t="shared" si="8"/>
        <v>95594.864947244379</v>
      </c>
      <c r="E18" s="1">
        <f t="shared" si="2"/>
        <v>95594.864947244379</v>
      </c>
      <c r="F18" s="1">
        <f t="shared" si="3"/>
        <v>1465.3091094637423</v>
      </c>
      <c r="G18" s="1">
        <f t="shared" si="4"/>
        <v>1465.3091094637423</v>
      </c>
      <c r="H18" s="1">
        <f t="shared" si="5"/>
        <v>1465.3091094637423</v>
      </c>
      <c r="I18" s="1">
        <f t="shared" si="9"/>
        <v>1941.2033539106051</v>
      </c>
      <c r="J18" s="1">
        <f t="shared" si="10"/>
        <v>1941.2033539106051</v>
      </c>
      <c r="K18" s="1">
        <f t="shared" si="11"/>
        <v>310.59253662569682</v>
      </c>
      <c r="L18" s="1">
        <f t="shared" si="12"/>
        <v>310.59253662569682</v>
      </c>
      <c r="M18" s="1">
        <f t="shared" si="6"/>
        <v>3717.1050000000441</v>
      </c>
      <c r="N18" s="1">
        <f t="shared" si="7"/>
        <v>3717.1050000000441</v>
      </c>
      <c r="P18" s="1"/>
      <c r="Q18" s="32" t="s">
        <v>35</v>
      </c>
      <c r="R18" s="30">
        <f>R5-R17</f>
        <v>219153.59872177467</v>
      </c>
      <c r="S18"/>
    </row>
    <row r="19" spans="1:20" x14ac:dyDescent="0.25">
      <c r="A19">
        <f t="shared" si="0"/>
        <v>9</v>
      </c>
      <c r="B19" s="7">
        <f t="shared" si="1"/>
        <v>94095.560668669073</v>
      </c>
      <c r="C19" s="2">
        <v>9</v>
      </c>
      <c r="D19" s="1">
        <f t="shared" si="8"/>
        <v>94095.560668669073</v>
      </c>
      <c r="E19" s="1">
        <f t="shared" si="2"/>
        <v>94095.560668669073</v>
      </c>
      <c r="F19" s="1">
        <f t="shared" si="3"/>
        <v>1499.3042785753087</v>
      </c>
      <c r="G19" s="1">
        <f t="shared" si="4"/>
        <v>1499.3042785753087</v>
      </c>
      <c r="H19" s="1">
        <f t="shared" si="5"/>
        <v>1499.3042785753087</v>
      </c>
      <c r="I19" s="1">
        <f t="shared" si="9"/>
        <v>1911.8971736420133</v>
      </c>
      <c r="J19" s="1">
        <f t="shared" si="10"/>
        <v>1911.8971736420133</v>
      </c>
      <c r="K19" s="1">
        <f t="shared" si="11"/>
        <v>305.90354778272211</v>
      </c>
      <c r="L19" s="1">
        <f t="shared" si="12"/>
        <v>305.90354778272211</v>
      </c>
      <c r="M19" s="1">
        <f t="shared" si="6"/>
        <v>3717.1050000000441</v>
      </c>
      <c r="N19" s="1">
        <f t="shared" si="7"/>
        <v>3717.1050000000441</v>
      </c>
      <c r="P19" s="1"/>
      <c r="S19"/>
    </row>
    <row r="20" spans="1:20" x14ac:dyDescent="0.25">
      <c r="A20">
        <f t="shared" si="0"/>
        <v>10</v>
      </c>
      <c r="B20" s="7">
        <f t="shared" si="1"/>
        <v>92561.4725331105</v>
      </c>
      <c r="C20" s="2">
        <v>10</v>
      </c>
      <c r="D20" s="1">
        <f t="shared" si="8"/>
        <v>92561.4725331105</v>
      </c>
      <c r="E20" s="1">
        <f t="shared" si="2"/>
        <v>92561.4725331105</v>
      </c>
      <c r="F20" s="1">
        <f t="shared" si="3"/>
        <v>1534.0881355585741</v>
      </c>
      <c r="G20" s="1">
        <f t="shared" si="4"/>
        <v>1534.0881355585741</v>
      </c>
      <c r="H20" s="1">
        <f t="shared" si="5"/>
        <v>1534.0881355585741</v>
      </c>
      <c r="I20" s="1">
        <f t="shared" si="9"/>
        <v>1881.91109003575</v>
      </c>
      <c r="J20" s="1">
        <f t="shared" si="10"/>
        <v>1881.91109003575</v>
      </c>
      <c r="K20" s="1">
        <f t="shared" si="11"/>
        <v>301.10577440572001</v>
      </c>
      <c r="L20" s="1">
        <f t="shared" si="12"/>
        <v>301.10577440572001</v>
      </c>
      <c r="M20" s="1">
        <f t="shared" si="6"/>
        <v>3717.1050000000441</v>
      </c>
      <c r="N20" s="1">
        <f t="shared" si="7"/>
        <v>3717.1050000000441</v>
      </c>
      <c r="O20" s="13"/>
      <c r="P20" s="1"/>
      <c r="S20" s="1"/>
      <c r="T20" s="1"/>
    </row>
    <row r="21" spans="1:20" x14ac:dyDescent="0.25">
      <c r="A21">
        <f t="shared" si="0"/>
        <v>11</v>
      </c>
      <c r="B21" s="7">
        <f t="shared" si="1"/>
        <v>90991.793555139535</v>
      </c>
      <c r="C21" s="2">
        <v>11</v>
      </c>
      <c r="D21" s="1">
        <f t="shared" si="8"/>
        <v>90991.793555139535</v>
      </c>
      <c r="E21" s="1">
        <f t="shared" si="2"/>
        <v>90991.793555139535</v>
      </c>
      <c r="F21" s="1">
        <f t="shared" si="3"/>
        <v>1569.6789779709627</v>
      </c>
      <c r="G21" s="1">
        <f t="shared" si="4"/>
        <v>1569.6789779709627</v>
      </c>
      <c r="H21" s="1">
        <f t="shared" si="5"/>
        <v>1569.6789779709627</v>
      </c>
      <c r="I21" s="1">
        <f t="shared" si="9"/>
        <v>1851.2293293354151</v>
      </c>
      <c r="J21" s="1">
        <f t="shared" si="10"/>
        <v>1851.2293293354151</v>
      </c>
      <c r="K21" s="1">
        <f t="shared" si="11"/>
        <v>296.19669269366642</v>
      </c>
      <c r="L21" s="1">
        <f t="shared" si="12"/>
        <v>296.19669269366642</v>
      </c>
      <c r="M21" s="1">
        <f t="shared" si="6"/>
        <v>3717.1050000000441</v>
      </c>
      <c r="N21" s="1">
        <f t="shared" si="7"/>
        <v>3717.1050000000441</v>
      </c>
      <c r="P21" s="1"/>
      <c r="S21" s="1"/>
      <c r="T21" s="1"/>
    </row>
    <row r="22" spans="1:20" x14ac:dyDescent="0.25">
      <c r="A22">
        <f t="shared" si="0"/>
        <v>12</v>
      </c>
      <c r="B22" s="7">
        <f t="shared" si="1"/>
        <v>89385.698027266335</v>
      </c>
      <c r="C22" s="2">
        <v>12</v>
      </c>
      <c r="D22" s="1">
        <f t="shared" si="8"/>
        <v>89385.698027266335</v>
      </c>
      <c r="E22" s="1">
        <f t="shared" si="2"/>
        <v>89385.698027266335</v>
      </c>
      <c r="F22" s="1">
        <f t="shared" si="3"/>
        <v>1606.0955278732031</v>
      </c>
      <c r="G22" s="1">
        <f t="shared" si="4"/>
        <v>1606.0955278732031</v>
      </c>
      <c r="H22" s="1">
        <f t="shared" si="5"/>
        <v>1606.0955278732031</v>
      </c>
      <c r="I22" s="1">
        <f t="shared" si="9"/>
        <v>1819.8357518334838</v>
      </c>
      <c r="J22" s="1">
        <f t="shared" si="10"/>
        <v>1819.8357518334838</v>
      </c>
      <c r="K22" s="1">
        <f t="shared" si="11"/>
        <v>291.17372029335741</v>
      </c>
      <c r="L22" s="1">
        <f t="shared" si="12"/>
        <v>291.17372029335741</v>
      </c>
      <c r="M22" s="1">
        <f t="shared" si="6"/>
        <v>3717.1050000000441</v>
      </c>
      <c r="N22" s="1">
        <f t="shared" si="7"/>
        <v>3717.1050000000441</v>
      </c>
      <c r="O22" s="13"/>
      <c r="P22" s="1"/>
      <c r="S22" s="1"/>
      <c r="T22" s="1"/>
    </row>
    <row r="23" spans="1:20" x14ac:dyDescent="0.25">
      <c r="A23">
        <f t="shared" si="0"/>
        <v>13</v>
      </c>
      <c r="B23" s="7">
        <f t="shared" si="1"/>
        <v>87742.34108558853</v>
      </c>
      <c r="C23" s="2">
        <v>13</v>
      </c>
      <c r="D23" s="1">
        <f t="shared" si="8"/>
        <v>87742.34108558853</v>
      </c>
      <c r="E23" s="1">
        <f t="shared" si="2"/>
        <v>87742.34108558853</v>
      </c>
      <c r="F23" s="1">
        <f t="shared" si="3"/>
        <v>1643.3569416778039</v>
      </c>
      <c r="G23" s="1">
        <f t="shared" si="4"/>
        <v>1643.3569416778039</v>
      </c>
      <c r="H23" s="1">
        <f t="shared" si="5"/>
        <v>1643.3569416778039</v>
      </c>
      <c r="I23" s="1">
        <f t="shared" si="9"/>
        <v>1787.7138433812415</v>
      </c>
      <c r="J23" s="1">
        <f t="shared" si="10"/>
        <v>1787.7138433812415</v>
      </c>
      <c r="K23" s="1">
        <f t="shared" si="11"/>
        <v>286.03421494099865</v>
      </c>
      <c r="L23" s="1">
        <f t="shared" si="12"/>
        <v>286.03421494099865</v>
      </c>
      <c r="M23" s="1">
        <f t="shared" si="6"/>
        <v>3717.1050000000441</v>
      </c>
      <c r="N23" s="1">
        <f t="shared" si="7"/>
        <v>3717.1050000000441</v>
      </c>
      <c r="P23" s="1"/>
      <c r="S23"/>
    </row>
    <row r="24" spans="1:20" x14ac:dyDescent="0.25">
      <c r="A24">
        <f t="shared" si="0"/>
        <v>14</v>
      </c>
      <c r="B24" s="7">
        <f t="shared" si="1"/>
        <v>86060.85826536252</v>
      </c>
      <c r="C24" s="2">
        <v>14</v>
      </c>
      <c r="D24" s="1">
        <f t="shared" si="8"/>
        <v>86060.85826536252</v>
      </c>
      <c r="E24" s="1">
        <f t="shared" si="2"/>
        <v>86060.85826536252</v>
      </c>
      <c r="F24" s="1">
        <f t="shared" si="3"/>
        <v>1681.482820226016</v>
      </c>
      <c r="G24" s="1">
        <f t="shared" si="4"/>
        <v>1681.482820226016</v>
      </c>
      <c r="H24" s="1">
        <f t="shared" si="5"/>
        <v>1681.482820226016</v>
      </c>
      <c r="I24" s="1">
        <f t="shared" si="9"/>
        <v>1754.8467067017484</v>
      </c>
      <c r="J24" s="1">
        <f t="shared" si="10"/>
        <v>1754.8467067017484</v>
      </c>
      <c r="K24" s="1">
        <f t="shared" si="11"/>
        <v>280.77547307227974</v>
      </c>
      <c r="L24" s="1">
        <f t="shared" si="12"/>
        <v>280.77547307227974</v>
      </c>
      <c r="M24" s="1">
        <f t="shared" si="6"/>
        <v>3717.1050000000441</v>
      </c>
      <c r="N24" s="1">
        <f t="shared" si="7"/>
        <v>3717.1050000000441</v>
      </c>
      <c r="P24" s="1"/>
      <c r="S24"/>
    </row>
    <row r="25" spans="1:20" x14ac:dyDescent="0.25">
      <c r="A25">
        <f t="shared" si="0"/>
        <v>15</v>
      </c>
      <c r="B25" s="7">
        <f t="shared" si="1"/>
        <v>84340.365046263949</v>
      </c>
      <c r="C25" s="2">
        <v>15</v>
      </c>
      <c r="D25" s="1">
        <f t="shared" si="8"/>
        <v>84340.365046263949</v>
      </c>
      <c r="E25" s="1">
        <f t="shared" si="2"/>
        <v>84340.365046263949</v>
      </c>
      <c r="F25" s="1">
        <f t="shared" si="3"/>
        <v>1720.4932190985764</v>
      </c>
      <c r="G25" s="1">
        <f t="shared" si="4"/>
        <v>1720.4932190985764</v>
      </c>
      <c r="H25" s="1">
        <f t="shared" si="5"/>
        <v>1720.4932190985764</v>
      </c>
      <c r="I25" s="1">
        <f t="shared" si="9"/>
        <v>1721.2170525012652</v>
      </c>
      <c r="J25" s="1">
        <f t="shared" si="10"/>
        <v>1721.2170525012652</v>
      </c>
      <c r="K25" s="1">
        <f t="shared" si="11"/>
        <v>275.39472840020244</v>
      </c>
      <c r="L25" s="1">
        <f t="shared" si="12"/>
        <v>275.39472840020244</v>
      </c>
      <c r="M25" s="1">
        <f t="shared" si="6"/>
        <v>3717.1050000000441</v>
      </c>
      <c r="N25" s="1">
        <f t="shared" si="7"/>
        <v>3717.1050000000441</v>
      </c>
      <c r="P25" s="1"/>
      <c r="S25"/>
    </row>
    <row r="26" spans="1:20" x14ac:dyDescent="0.25">
      <c r="A26">
        <f t="shared" si="0"/>
        <v>16</v>
      </c>
      <c r="B26" s="7">
        <f t="shared" si="1"/>
        <v>82579.956387098282</v>
      </c>
      <c r="C26" s="2">
        <v>16</v>
      </c>
      <c r="D26" s="1">
        <f t="shared" si="8"/>
        <v>82579.956387098282</v>
      </c>
      <c r="E26" s="1">
        <f t="shared" si="2"/>
        <v>82579.956387098282</v>
      </c>
      <c r="F26" s="1">
        <f t="shared" si="3"/>
        <v>1760.4086591656651</v>
      </c>
      <c r="G26" s="1">
        <f t="shared" si="4"/>
        <v>1760.4086591656651</v>
      </c>
      <c r="H26" s="1">
        <f t="shared" si="5"/>
        <v>1760.4086591656651</v>
      </c>
      <c r="I26" s="1">
        <f t="shared" si="9"/>
        <v>1686.8071903744647</v>
      </c>
      <c r="J26" s="1">
        <f t="shared" si="10"/>
        <v>1686.8071903744647</v>
      </c>
      <c r="K26" s="1">
        <f t="shared" si="11"/>
        <v>269.88915045991433</v>
      </c>
      <c r="L26" s="1">
        <f t="shared" si="12"/>
        <v>269.88915045991433</v>
      </c>
      <c r="M26" s="1">
        <f t="shared" si="6"/>
        <v>3717.1050000000441</v>
      </c>
      <c r="N26" s="1">
        <f t="shared" si="7"/>
        <v>3717.1050000000441</v>
      </c>
      <c r="P26" s="1"/>
      <c r="S26"/>
    </row>
    <row r="27" spans="1:20" x14ac:dyDescent="0.25">
      <c r="A27">
        <f t="shared" si="0"/>
        <v>17</v>
      </c>
      <c r="B27" s="7">
        <f t="shared" si="1"/>
        <v>80778.706249716663</v>
      </c>
      <c r="C27" s="2">
        <v>17</v>
      </c>
      <c r="D27" s="1">
        <f t="shared" si="8"/>
        <v>80778.706249716663</v>
      </c>
      <c r="E27" s="1">
        <f t="shared" si="2"/>
        <v>80778.706249716663</v>
      </c>
      <c r="F27" s="1">
        <f t="shared" si="3"/>
        <v>1801.2501373816194</v>
      </c>
      <c r="G27" s="1">
        <f t="shared" si="4"/>
        <v>1801.2501373816194</v>
      </c>
      <c r="H27" s="1">
        <f t="shared" si="5"/>
        <v>1801.2501373816194</v>
      </c>
      <c r="I27" s="1">
        <f t="shared" si="9"/>
        <v>1651.5990194986421</v>
      </c>
      <c r="J27" s="1">
        <f t="shared" si="10"/>
        <v>1651.5990194986421</v>
      </c>
      <c r="K27" s="1">
        <f t="shared" si="11"/>
        <v>264.25584311978275</v>
      </c>
      <c r="L27" s="1">
        <f t="shared" si="12"/>
        <v>264.25584311978275</v>
      </c>
      <c r="M27" s="1">
        <f t="shared" si="6"/>
        <v>3717.1050000000441</v>
      </c>
      <c r="N27" s="1">
        <f t="shared" si="7"/>
        <v>3717.1050000000441</v>
      </c>
      <c r="P27" s="1"/>
      <c r="S27"/>
    </row>
    <row r="28" spans="1:20" x14ac:dyDescent="0.25">
      <c r="A28">
        <f t="shared" si="0"/>
        <v>18</v>
      </c>
      <c r="B28" s="7">
        <f t="shared" si="1"/>
        <v>78935.667111886578</v>
      </c>
      <c r="C28" s="2">
        <v>18</v>
      </c>
      <c r="D28" s="1">
        <f t="shared" si="8"/>
        <v>78935.667111886578</v>
      </c>
      <c r="E28" s="1">
        <f t="shared" si="2"/>
        <v>78935.667111886578</v>
      </c>
      <c r="F28" s="1">
        <f t="shared" si="3"/>
        <v>1843.0391378300847</v>
      </c>
      <c r="G28" s="1">
        <f t="shared" si="4"/>
        <v>1843.0391378300847</v>
      </c>
      <c r="H28" s="1">
        <f t="shared" si="5"/>
        <v>1843.0391378300847</v>
      </c>
      <c r="I28" s="1">
        <f t="shared" si="9"/>
        <v>1615.5740191120342</v>
      </c>
      <c r="J28" s="1">
        <f t="shared" si="10"/>
        <v>1615.5740191120342</v>
      </c>
      <c r="K28" s="1">
        <f t="shared" si="11"/>
        <v>258.49184305792545</v>
      </c>
      <c r="L28" s="1">
        <f t="shared" si="12"/>
        <v>258.49184305792545</v>
      </c>
      <c r="M28" s="1">
        <f t="shared" si="6"/>
        <v>3717.1050000000441</v>
      </c>
      <c r="N28" s="1">
        <f t="shared" si="7"/>
        <v>3717.1050000000441</v>
      </c>
      <c r="O28" s="13"/>
      <c r="P28" s="1"/>
      <c r="S28"/>
    </row>
    <row r="29" spans="1:20" x14ac:dyDescent="0.25">
      <c r="A29">
        <f t="shared" si="0"/>
        <v>19</v>
      </c>
      <c r="B29" s="7">
        <f t="shared" si="1"/>
        <v>77049.869468861158</v>
      </c>
      <c r="C29" s="2">
        <v>19</v>
      </c>
      <c r="D29" s="1">
        <f t="shared" si="8"/>
        <v>77049.869468861158</v>
      </c>
      <c r="E29" s="1">
        <f t="shared" si="2"/>
        <v>77049.869468861158</v>
      </c>
      <c r="F29" s="1">
        <f t="shared" si="3"/>
        <v>1885.7976430254141</v>
      </c>
      <c r="G29" s="1">
        <f t="shared" si="4"/>
        <v>1885.7976430254141</v>
      </c>
      <c r="H29" s="1">
        <f t="shared" si="5"/>
        <v>1885.7976430254141</v>
      </c>
      <c r="I29" s="1">
        <f t="shared" si="9"/>
        <v>1578.7132387712327</v>
      </c>
      <c r="J29" s="1">
        <f t="shared" si="10"/>
        <v>1578.7132387712327</v>
      </c>
      <c r="K29" s="1">
        <f t="shared" si="11"/>
        <v>252.59411820339724</v>
      </c>
      <c r="L29" s="1">
        <f t="shared" si="12"/>
        <v>252.59411820339724</v>
      </c>
      <c r="M29" s="1">
        <f t="shared" si="6"/>
        <v>3717.1050000000441</v>
      </c>
      <c r="N29" s="1">
        <f t="shared" si="7"/>
        <v>3717.1050000000441</v>
      </c>
      <c r="P29" s="1"/>
      <c r="S29"/>
    </row>
    <row r="30" spans="1:20" x14ac:dyDescent="0.25">
      <c r="A30">
        <f t="shared" si="0"/>
        <v>20</v>
      </c>
      <c r="B30" s="7">
        <f t="shared" si="1"/>
        <v>75120.321323384895</v>
      </c>
      <c r="C30" s="2">
        <v>20</v>
      </c>
      <c r="D30" s="1">
        <f t="shared" si="8"/>
        <v>75120.321323384895</v>
      </c>
      <c r="E30" s="1">
        <f t="shared" si="2"/>
        <v>75120.321323384895</v>
      </c>
      <c r="F30" s="1">
        <f t="shared" si="3"/>
        <v>1929.5481454762614</v>
      </c>
      <c r="G30" s="1">
        <f t="shared" si="4"/>
        <v>1929.5481454762614</v>
      </c>
      <c r="H30" s="1">
        <f t="shared" si="5"/>
        <v>1929.5481454762614</v>
      </c>
      <c r="I30" s="1">
        <f t="shared" si="9"/>
        <v>1540.9972883825712</v>
      </c>
      <c r="J30" s="1">
        <f t="shared" si="10"/>
        <v>1540.9972883825712</v>
      </c>
      <c r="K30" s="1">
        <f t="shared" si="11"/>
        <v>246.55956614121141</v>
      </c>
      <c r="L30" s="1">
        <f t="shared" si="12"/>
        <v>246.55956614121141</v>
      </c>
      <c r="M30" s="1">
        <f t="shared" si="6"/>
        <v>3717.1050000000441</v>
      </c>
      <c r="N30" s="1">
        <f t="shared" si="7"/>
        <v>3717.1050000000441</v>
      </c>
      <c r="P30" s="1"/>
      <c r="S30"/>
    </row>
    <row r="31" spans="1:20" x14ac:dyDescent="0.25">
      <c r="A31">
        <f t="shared" si="0"/>
        <v>21</v>
      </c>
      <c r="B31" s="7">
        <f t="shared" si="1"/>
        <v>73146.007663867451</v>
      </c>
      <c r="C31" s="2">
        <v>21</v>
      </c>
      <c r="D31" s="1">
        <f t="shared" si="8"/>
        <v>73146.007663867451</v>
      </c>
      <c r="E31" s="1">
        <f t="shared" si="2"/>
        <v>73146.007663867451</v>
      </c>
      <c r="F31" s="1">
        <f t="shared" si="3"/>
        <v>1974.313659517446</v>
      </c>
      <c r="G31" s="1">
        <f t="shared" si="4"/>
        <v>1974.313659517446</v>
      </c>
      <c r="H31" s="1">
        <f t="shared" si="5"/>
        <v>1974.313659517446</v>
      </c>
      <c r="I31" s="1">
        <f t="shared" si="9"/>
        <v>1502.4063280022397</v>
      </c>
      <c r="J31" s="1">
        <f t="shared" si="10"/>
        <v>1502.4063280022397</v>
      </c>
      <c r="K31" s="1">
        <f t="shared" si="11"/>
        <v>240.38501248035834</v>
      </c>
      <c r="L31" s="1">
        <f t="shared" si="12"/>
        <v>240.38501248035834</v>
      </c>
      <c r="M31" s="1">
        <f t="shared" si="6"/>
        <v>3717.1050000000441</v>
      </c>
      <c r="N31" s="1">
        <f t="shared" si="7"/>
        <v>3717.1050000000441</v>
      </c>
      <c r="P31" s="1"/>
      <c r="S31"/>
    </row>
    <row r="32" spans="1:20" x14ac:dyDescent="0.25">
      <c r="A32">
        <f t="shared" si="0"/>
        <v>22</v>
      </c>
      <c r="B32" s="7">
        <f t="shared" si="1"/>
        <v>71125.889930451129</v>
      </c>
      <c r="C32" s="2">
        <v>22</v>
      </c>
      <c r="D32" s="1">
        <f t="shared" si="8"/>
        <v>71125.889930451129</v>
      </c>
      <c r="E32" s="1">
        <f t="shared" si="2"/>
        <v>71125.889930451129</v>
      </c>
      <c r="F32" s="1">
        <f t="shared" si="3"/>
        <v>2020.1177334163208</v>
      </c>
      <c r="G32" s="1">
        <f t="shared" si="4"/>
        <v>2020.1177334163208</v>
      </c>
      <c r="H32" s="1">
        <f t="shared" si="5"/>
        <v>2020.1177334163208</v>
      </c>
      <c r="I32" s="1">
        <f t="shared" si="9"/>
        <v>1462.9200573997616</v>
      </c>
      <c r="J32" s="1">
        <f t="shared" si="10"/>
        <v>1462.9200573997616</v>
      </c>
      <c r="K32" s="1">
        <f t="shared" si="11"/>
        <v>234.06720918396186</v>
      </c>
      <c r="L32" s="1">
        <f t="shared" si="12"/>
        <v>234.06720918396186</v>
      </c>
      <c r="M32" s="1">
        <f t="shared" si="6"/>
        <v>3717.1050000000441</v>
      </c>
      <c r="N32" s="1">
        <f t="shared" si="7"/>
        <v>3717.1050000000441</v>
      </c>
      <c r="P32" s="1"/>
      <c r="S32"/>
    </row>
    <row r="33" spans="1:19" x14ac:dyDescent="0.25">
      <c r="A33">
        <f t="shared" si="0"/>
        <v>23</v>
      </c>
      <c r="B33" s="7">
        <f t="shared" si="1"/>
        <v>69058.905468691126</v>
      </c>
      <c r="C33" s="2">
        <v>23</v>
      </c>
      <c r="D33" s="1">
        <f t="shared" si="8"/>
        <v>69058.905468691126</v>
      </c>
      <c r="E33" s="1">
        <f t="shared" si="2"/>
        <v>69058.905468691126</v>
      </c>
      <c r="F33" s="1">
        <f t="shared" si="3"/>
        <v>2066.9844617600038</v>
      </c>
      <c r="G33" s="1">
        <f t="shared" si="4"/>
        <v>2066.9844617600038</v>
      </c>
      <c r="H33" s="1">
        <f t="shared" si="5"/>
        <v>2066.9844617600038</v>
      </c>
      <c r="I33" s="1">
        <f t="shared" si="9"/>
        <v>1422.5177053793448</v>
      </c>
      <c r="J33" s="1">
        <f t="shared" si="10"/>
        <v>1422.5177053793448</v>
      </c>
      <c r="K33" s="1">
        <f t="shared" si="11"/>
        <v>227.60283286069517</v>
      </c>
      <c r="L33" s="1">
        <f t="shared" si="12"/>
        <v>227.60283286069517</v>
      </c>
      <c r="M33" s="1">
        <f t="shared" si="6"/>
        <v>3717.1050000000441</v>
      </c>
      <c r="N33" s="1">
        <f t="shared" si="7"/>
        <v>3717.1050000000441</v>
      </c>
      <c r="P33" s="1"/>
      <c r="S33"/>
    </row>
    <row r="34" spans="1:19" x14ac:dyDescent="0.25">
      <c r="A34">
        <f t="shared" si="0"/>
        <v>24</v>
      </c>
      <c r="B34" s="7">
        <f t="shared" si="1"/>
        <v>66943.96697056113</v>
      </c>
      <c r="C34" s="2">
        <v>24</v>
      </c>
      <c r="D34" s="1">
        <f t="shared" si="8"/>
        <v>66943.96697056113</v>
      </c>
      <c r="E34" s="1">
        <f t="shared" si="2"/>
        <v>66943.96697056113</v>
      </c>
      <c r="F34" s="1">
        <f t="shared" si="3"/>
        <v>2114.9384981300004</v>
      </c>
      <c r="G34" s="1">
        <f t="shared" si="4"/>
        <v>2114.9384981300004</v>
      </c>
      <c r="H34" s="1">
        <f t="shared" si="5"/>
        <v>2114.9384981300004</v>
      </c>
      <c r="I34" s="1">
        <f t="shared" si="9"/>
        <v>1381.1780188534858</v>
      </c>
      <c r="J34" s="1">
        <f t="shared" si="10"/>
        <v>1381.1780188534858</v>
      </c>
      <c r="K34" s="1">
        <f t="shared" si="11"/>
        <v>220.98848301655772</v>
      </c>
      <c r="L34" s="1">
        <f t="shared" si="12"/>
        <v>220.98848301655772</v>
      </c>
      <c r="M34" s="1">
        <f t="shared" si="6"/>
        <v>3717.1050000000441</v>
      </c>
      <c r="N34" s="1">
        <f t="shared" si="7"/>
        <v>3717.1050000000441</v>
      </c>
      <c r="O34" s="13"/>
      <c r="P34" s="1"/>
      <c r="S34"/>
    </row>
    <row r="35" spans="1:19" x14ac:dyDescent="0.25">
      <c r="A35">
        <f t="shared" si="0"/>
        <v>25</v>
      </c>
      <c r="B35" s="7">
        <f t="shared" si="1"/>
        <v>64779.961902490264</v>
      </c>
      <c r="C35" s="2">
        <v>25</v>
      </c>
      <c r="D35" s="1">
        <f t="shared" si="8"/>
        <v>64779.961902490264</v>
      </c>
      <c r="E35" s="1">
        <f t="shared" si="2"/>
        <v>64779.961902490264</v>
      </c>
      <c r="F35" s="1">
        <f t="shared" si="3"/>
        <v>2164.0050680708669</v>
      </c>
      <c r="G35" s="1">
        <f t="shared" si="4"/>
        <v>2164.0050680708669</v>
      </c>
      <c r="H35" s="1">
        <f t="shared" si="5"/>
        <v>2164.0050680708669</v>
      </c>
      <c r="I35" s="1">
        <f t="shared" si="9"/>
        <v>1338.8792516630838</v>
      </c>
      <c r="J35" s="1">
        <f t="shared" si="10"/>
        <v>1338.8792516630838</v>
      </c>
      <c r="K35" s="1">
        <f t="shared" si="11"/>
        <v>214.22068026609341</v>
      </c>
      <c r="L35" s="1">
        <f t="shared" si="12"/>
        <v>214.22068026609341</v>
      </c>
      <c r="M35" s="1">
        <f t="shared" si="6"/>
        <v>3717.1050000000441</v>
      </c>
      <c r="N35" s="1">
        <f t="shared" si="7"/>
        <v>3717.1050000000441</v>
      </c>
      <c r="P35" s="1"/>
      <c r="S35"/>
    </row>
    <row r="36" spans="1:19" x14ac:dyDescent="0.25">
      <c r="A36">
        <f t="shared" si="0"/>
        <v>26</v>
      </c>
      <c r="B36" s="7">
        <f t="shared" si="1"/>
        <v>62565.751920130511</v>
      </c>
      <c r="C36" s="2">
        <v>26</v>
      </c>
      <c r="D36" s="1">
        <f t="shared" si="8"/>
        <v>62565.751920130511</v>
      </c>
      <c r="E36" s="1">
        <f t="shared" si="2"/>
        <v>62565.751920130511</v>
      </c>
      <c r="F36" s="1">
        <f t="shared" si="3"/>
        <v>2214.2099823597564</v>
      </c>
      <c r="G36" s="1">
        <f t="shared" si="4"/>
        <v>2214.2099823597564</v>
      </c>
      <c r="H36" s="1">
        <f t="shared" si="5"/>
        <v>2214.2099823597564</v>
      </c>
      <c r="I36" s="1">
        <f t="shared" si="9"/>
        <v>1295.5991531381792</v>
      </c>
      <c r="J36" s="1">
        <f t="shared" si="10"/>
        <v>1295.5991531381792</v>
      </c>
      <c r="K36" s="1">
        <f t="shared" si="11"/>
        <v>207.29586450210869</v>
      </c>
      <c r="L36" s="1">
        <f t="shared" si="12"/>
        <v>207.29586450210869</v>
      </c>
      <c r="M36" s="1">
        <f t="shared" si="6"/>
        <v>3717.1050000000441</v>
      </c>
      <c r="N36" s="1">
        <f t="shared" si="7"/>
        <v>3717.1050000000441</v>
      </c>
      <c r="P36" s="1"/>
      <c r="S36"/>
    </row>
    <row r="37" spans="1:19" x14ac:dyDescent="0.25">
      <c r="A37">
        <f t="shared" si="0"/>
        <v>27</v>
      </c>
      <c r="B37" s="7">
        <f t="shared" si="1"/>
        <v>60300.172269546703</v>
      </c>
      <c r="C37" s="2">
        <v>27</v>
      </c>
      <c r="D37" s="1">
        <f t="shared" si="8"/>
        <v>60300.172269546703</v>
      </c>
      <c r="E37" s="1">
        <f t="shared" si="2"/>
        <v>60300.172269546703</v>
      </c>
      <c r="F37" s="1">
        <f t="shared" si="3"/>
        <v>2265.5796505838116</v>
      </c>
      <c r="G37" s="1">
        <f t="shared" si="4"/>
        <v>2265.5796505838116</v>
      </c>
      <c r="H37" s="1">
        <f t="shared" si="5"/>
        <v>2265.5796505838116</v>
      </c>
      <c r="I37" s="1">
        <f t="shared" si="9"/>
        <v>1251.3149563933039</v>
      </c>
      <c r="J37" s="1">
        <f t="shared" si="10"/>
        <v>1251.3149563933039</v>
      </c>
      <c r="K37" s="1">
        <f t="shared" si="11"/>
        <v>200.21039302292863</v>
      </c>
      <c r="L37" s="1">
        <f t="shared" si="12"/>
        <v>200.21039302292863</v>
      </c>
      <c r="M37" s="1">
        <f t="shared" si="6"/>
        <v>3717.1050000000441</v>
      </c>
      <c r="N37" s="1">
        <f t="shared" si="7"/>
        <v>3717.1050000000441</v>
      </c>
      <c r="P37" s="1"/>
      <c r="S37"/>
    </row>
    <row r="38" spans="1:19" x14ac:dyDescent="0.25">
      <c r="A38">
        <f t="shared" si="0"/>
        <v>28</v>
      </c>
      <c r="B38" s="7">
        <f t="shared" si="1"/>
        <v>57982.031174514144</v>
      </c>
      <c r="C38" s="2">
        <v>28</v>
      </c>
      <c r="D38" s="1">
        <f t="shared" si="8"/>
        <v>57982.031174514144</v>
      </c>
      <c r="E38" s="1">
        <f t="shared" si="2"/>
        <v>57982.031174514144</v>
      </c>
      <c r="F38" s="1">
        <f t="shared" si="3"/>
        <v>2318.1410950325576</v>
      </c>
      <c r="G38" s="1">
        <f t="shared" si="4"/>
        <v>2318.1410950325576</v>
      </c>
      <c r="H38" s="1">
        <f t="shared" si="5"/>
        <v>2318.1410950325576</v>
      </c>
      <c r="I38" s="1">
        <f t="shared" si="9"/>
        <v>1206.0033663512816</v>
      </c>
      <c r="J38" s="1">
        <f t="shared" si="10"/>
        <v>1206.0033663512816</v>
      </c>
      <c r="K38" s="1">
        <f t="shared" si="11"/>
        <v>192.96053861620504</v>
      </c>
      <c r="L38" s="1">
        <f t="shared" si="12"/>
        <v>192.96053861620504</v>
      </c>
      <c r="M38" s="1">
        <f t="shared" si="6"/>
        <v>3717.1050000000441</v>
      </c>
      <c r="N38" s="1">
        <f t="shared" si="7"/>
        <v>3717.1050000000441</v>
      </c>
      <c r="P38" s="1"/>
      <c r="S38"/>
    </row>
    <row r="39" spans="1:19" x14ac:dyDescent="0.25">
      <c r="A39">
        <f t="shared" si="0"/>
        <v>29</v>
      </c>
      <c r="B39" s="7">
        <f t="shared" si="1"/>
        <v>55610.109209601549</v>
      </c>
      <c r="C39" s="2">
        <v>29</v>
      </c>
      <c r="D39" s="1">
        <f t="shared" si="8"/>
        <v>55610.109209601549</v>
      </c>
      <c r="E39" s="1">
        <f t="shared" si="2"/>
        <v>55610.109209601549</v>
      </c>
      <c r="F39" s="1">
        <f t="shared" si="3"/>
        <v>2371.9219649125953</v>
      </c>
      <c r="G39" s="1">
        <f t="shared" si="4"/>
        <v>2371.9219649125953</v>
      </c>
      <c r="H39" s="1">
        <f t="shared" si="5"/>
        <v>2371.9219649125953</v>
      </c>
      <c r="I39" s="1">
        <f t="shared" si="9"/>
        <v>1159.6405474891799</v>
      </c>
      <c r="J39" s="1">
        <f t="shared" si="10"/>
        <v>1159.6405474891799</v>
      </c>
      <c r="K39" s="1">
        <f t="shared" si="11"/>
        <v>185.54248759826879</v>
      </c>
      <c r="L39" s="1">
        <f t="shared" si="12"/>
        <v>185.54248759826879</v>
      </c>
      <c r="M39" s="1">
        <f t="shared" si="6"/>
        <v>3717.1050000000441</v>
      </c>
      <c r="N39" s="1">
        <f t="shared" si="7"/>
        <v>3717.1050000000441</v>
      </c>
      <c r="P39" s="1"/>
      <c r="S39"/>
    </row>
    <row r="40" spans="1:19" x14ac:dyDescent="0.25">
      <c r="A40">
        <f t="shared" si="0"/>
        <v>30</v>
      </c>
      <c r="B40" s="7">
        <f t="shared" si="1"/>
        <v>53183.158658709472</v>
      </c>
      <c r="C40" s="2">
        <v>30</v>
      </c>
      <c r="D40" s="1">
        <f t="shared" si="8"/>
        <v>53183.158658709472</v>
      </c>
      <c r="E40" s="1">
        <f t="shared" si="2"/>
        <v>53183.158658709472</v>
      </c>
      <c r="F40" s="1">
        <f t="shared" si="3"/>
        <v>2426.9505508920765</v>
      </c>
      <c r="G40" s="1">
        <f t="shared" si="4"/>
        <v>2426.9505508920765</v>
      </c>
      <c r="H40" s="1">
        <f t="shared" si="5"/>
        <v>2426.9505508920765</v>
      </c>
      <c r="I40" s="1">
        <f t="shared" si="9"/>
        <v>1112.2021112999721</v>
      </c>
      <c r="J40" s="1">
        <f t="shared" si="10"/>
        <v>1112.2021112999721</v>
      </c>
      <c r="K40" s="1">
        <f t="shared" si="11"/>
        <v>177.95233780799555</v>
      </c>
      <c r="L40" s="1">
        <f t="shared" si="12"/>
        <v>177.95233780799555</v>
      </c>
      <c r="M40" s="1">
        <f t="shared" si="6"/>
        <v>3717.1050000000441</v>
      </c>
      <c r="N40" s="1">
        <f t="shared" si="7"/>
        <v>3717.1050000000441</v>
      </c>
      <c r="P40" s="1"/>
      <c r="S40"/>
    </row>
    <row r="41" spans="1:19" x14ac:dyDescent="0.25">
      <c r="A41">
        <f t="shared" si="0"/>
        <v>31</v>
      </c>
      <c r="B41" s="7">
        <f t="shared" si="1"/>
        <v>50699.902858726862</v>
      </c>
      <c r="C41" s="2">
        <v>31</v>
      </c>
      <c r="D41" s="1">
        <f t="shared" si="8"/>
        <v>50699.902858726862</v>
      </c>
      <c r="E41" s="1">
        <f t="shared" si="2"/>
        <v>50699.902858726862</v>
      </c>
      <c r="F41" s="1">
        <f t="shared" si="3"/>
        <v>2483.2557999826113</v>
      </c>
      <c r="G41" s="1">
        <f t="shared" si="4"/>
        <v>2483.2557999826113</v>
      </c>
      <c r="H41" s="1">
        <f t="shared" si="5"/>
        <v>2483.2557999826113</v>
      </c>
      <c r="I41" s="1">
        <f t="shared" si="9"/>
        <v>1063.6631034633042</v>
      </c>
      <c r="J41" s="1">
        <f t="shared" si="10"/>
        <v>1063.6631034633042</v>
      </c>
      <c r="K41" s="1">
        <f t="shared" si="11"/>
        <v>170.18609655412868</v>
      </c>
      <c r="L41" s="1">
        <f t="shared" si="12"/>
        <v>170.18609655412868</v>
      </c>
      <c r="M41" s="1">
        <f t="shared" si="6"/>
        <v>3717.1050000000441</v>
      </c>
      <c r="N41" s="1">
        <f t="shared" si="7"/>
        <v>3717.1050000000441</v>
      </c>
      <c r="P41" s="1"/>
      <c r="S41"/>
    </row>
    <row r="42" spans="1:19" x14ac:dyDescent="0.25">
      <c r="A42">
        <f t="shared" si="0"/>
        <v>32</v>
      </c>
      <c r="B42" s="7">
        <f t="shared" si="1"/>
        <v>48159.035527960426</v>
      </c>
      <c r="C42" s="2">
        <v>32</v>
      </c>
      <c r="D42" s="1">
        <f t="shared" si="8"/>
        <v>48159.035527960426</v>
      </c>
      <c r="E42" s="1">
        <f t="shared" si="2"/>
        <v>48159.035527960426</v>
      </c>
      <c r="F42" s="1">
        <f t="shared" si="3"/>
        <v>2540.8673307664344</v>
      </c>
      <c r="G42" s="1">
        <f t="shared" si="4"/>
        <v>2540.8673307664344</v>
      </c>
      <c r="H42" s="1">
        <f t="shared" si="5"/>
        <v>2540.8673307664344</v>
      </c>
      <c r="I42" s="1">
        <f t="shared" si="9"/>
        <v>1013.9979907186291</v>
      </c>
      <c r="J42" s="1">
        <f t="shared" si="10"/>
        <v>1013.9979907186291</v>
      </c>
      <c r="K42" s="1">
        <f t="shared" si="11"/>
        <v>162.23967851498065</v>
      </c>
      <c r="L42" s="1">
        <f t="shared" si="12"/>
        <v>162.23967851498065</v>
      </c>
      <c r="M42" s="1">
        <f t="shared" si="6"/>
        <v>3717.1050000000441</v>
      </c>
      <c r="N42" s="1">
        <f t="shared" si="7"/>
        <v>3717.1050000000441</v>
      </c>
      <c r="P42" s="1"/>
      <c r="S42"/>
    </row>
    <row r="43" spans="1:19" x14ac:dyDescent="0.25">
      <c r="A43">
        <f t="shared" si="0"/>
        <v>33</v>
      </c>
      <c r="B43" s="7">
        <f t="shared" si="1"/>
        <v>45559.220078983584</v>
      </c>
      <c r="C43" s="2">
        <v>33</v>
      </c>
      <c r="D43" s="1">
        <f t="shared" si="8"/>
        <v>45559.220078983584</v>
      </c>
      <c r="E43" s="1">
        <f t="shared" si="2"/>
        <v>45559.220078983584</v>
      </c>
      <c r="F43" s="1">
        <f t="shared" si="3"/>
        <v>2599.8154489768444</v>
      </c>
      <c r="G43" s="1">
        <f t="shared" si="4"/>
        <v>2599.8154489768444</v>
      </c>
      <c r="H43" s="1">
        <f t="shared" si="5"/>
        <v>2599.8154489768444</v>
      </c>
      <c r="I43" s="1">
        <f t="shared" si="9"/>
        <v>963.18064743379296</v>
      </c>
      <c r="J43" s="1">
        <f t="shared" si="10"/>
        <v>963.18064743379296</v>
      </c>
      <c r="K43" s="1">
        <f t="shared" si="11"/>
        <v>154.10890358940688</v>
      </c>
      <c r="L43" s="1">
        <f t="shared" si="12"/>
        <v>154.10890358940688</v>
      </c>
      <c r="M43" s="1">
        <f t="shared" si="6"/>
        <v>3717.1050000000441</v>
      </c>
      <c r="N43" s="1">
        <f t="shared" si="7"/>
        <v>3717.1050000000441</v>
      </c>
      <c r="P43" s="1"/>
      <c r="S43"/>
    </row>
    <row r="44" spans="1:19" x14ac:dyDescent="0.25">
      <c r="A44">
        <f t="shared" si="0"/>
        <v>34</v>
      </c>
      <c r="B44" s="7">
        <f t="shared" si="1"/>
        <v>42899.088915543478</v>
      </c>
      <c r="C44" s="2">
        <v>34</v>
      </c>
      <c r="D44" s="1">
        <f t="shared" si="8"/>
        <v>42899.088915543478</v>
      </c>
      <c r="E44" s="1">
        <f t="shared" si="2"/>
        <v>42899.088915543478</v>
      </c>
      <c r="F44" s="1">
        <f t="shared" si="3"/>
        <v>2660.1311634401054</v>
      </c>
      <c r="G44" s="1">
        <f t="shared" si="4"/>
        <v>2660.1311634401054</v>
      </c>
      <c r="H44" s="1">
        <f t="shared" si="5"/>
        <v>2660.1311634401054</v>
      </c>
      <c r="I44" s="1">
        <f t="shared" si="9"/>
        <v>911.18434186201603</v>
      </c>
      <c r="J44" s="1">
        <f t="shared" si="10"/>
        <v>911.18434186201603</v>
      </c>
      <c r="K44" s="1">
        <f t="shared" si="11"/>
        <v>145.78949469792258</v>
      </c>
      <c r="L44" s="1">
        <f t="shared" si="12"/>
        <v>145.78949469792258</v>
      </c>
      <c r="M44" s="1">
        <f t="shared" si="6"/>
        <v>3717.1050000000441</v>
      </c>
      <c r="N44" s="1">
        <f t="shared" si="7"/>
        <v>3717.1050000000441</v>
      </c>
      <c r="P44" s="1"/>
      <c r="S44"/>
    </row>
    <row r="45" spans="1:19" x14ac:dyDescent="0.25">
      <c r="A45">
        <f t="shared" si="0"/>
        <v>35</v>
      </c>
      <c r="B45" s="7">
        <f t="shared" si="1"/>
        <v>40177.242713156273</v>
      </c>
      <c r="C45" s="2">
        <v>35</v>
      </c>
      <c r="D45" s="1">
        <f t="shared" si="8"/>
        <v>40177.242713156273</v>
      </c>
      <c r="E45" s="1">
        <f t="shared" si="2"/>
        <v>40177.242713156273</v>
      </c>
      <c r="F45" s="1">
        <f t="shared" si="3"/>
        <v>2721.8462023872048</v>
      </c>
      <c r="G45" s="1">
        <f t="shared" si="4"/>
        <v>2721.8462023872048</v>
      </c>
      <c r="H45" s="1">
        <f t="shared" si="5"/>
        <v>2721.8462023872048</v>
      </c>
      <c r="I45" s="1">
        <f t="shared" si="9"/>
        <v>857.98172208003382</v>
      </c>
      <c r="J45" s="1">
        <f t="shared" si="10"/>
        <v>857.98172208003382</v>
      </c>
      <c r="K45" s="1">
        <f t="shared" si="11"/>
        <v>137.27707553280541</v>
      </c>
      <c r="L45" s="1">
        <f t="shared" si="12"/>
        <v>137.27707553280541</v>
      </c>
      <c r="M45" s="1">
        <f t="shared" si="6"/>
        <v>3717.1050000000441</v>
      </c>
      <c r="N45" s="1">
        <f t="shared" si="7"/>
        <v>3717.1050000000441</v>
      </c>
      <c r="P45" s="1"/>
      <c r="S45"/>
    </row>
    <row r="46" spans="1:19" x14ac:dyDescent="0.25">
      <c r="A46">
        <f t="shared" si="0"/>
        <v>36</v>
      </c>
      <c r="B46" s="7">
        <f t="shared" si="1"/>
        <v>37392.249683012233</v>
      </c>
      <c r="C46" s="2">
        <v>36</v>
      </c>
      <c r="D46" s="1">
        <f t="shared" si="8"/>
        <v>37392.249683012233</v>
      </c>
      <c r="E46" s="1">
        <f t="shared" si="2"/>
        <v>37392.249683012233</v>
      </c>
      <c r="F46" s="1">
        <f t="shared" si="3"/>
        <v>2784.9930301440399</v>
      </c>
      <c r="G46" s="1">
        <f t="shared" si="4"/>
        <v>2784.9930301440399</v>
      </c>
      <c r="H46" s="1">
        <f t="shared" si="5"/>
        <v>2784.9930301440399</v>
      </c>
      <c r="I46" s="1">
        <f t="shared" si="9"/>
        <v>803.54480160000389</v>
      </c>
      <c r="J46" s="1">
        <f t="shared" si="10"/>
        <v>803.54480160000389</v>
      </c>
      <c r="K46" s="1">
        <f>IFERROR(IF(L46&gt;=0,I46*16%,""),"")</f>
        <v>128.56716825600063</v>
      </c>
      <c r="L46" s="1">
        <f t="shared" si="12"/>
        <v>128.56716825600063</v>
      </c>
      <c r="M46" s="1">
        <f t="shared" si="6"/>
        <v>3717.1050000000441</v>
      </c>
      <c r="N46" s="1">
        <f t="shared" si="7"/>
        <v>3717.1050000000441</v>
      </c>
      <c r="P46" s="1"/>
      <c r="S46"/>
    </row>
    <row r="47" spans="1:19" x14ac:dyDescent="0.25">
      <c r="A47">
        <f t="shared" si="0"/>
        <v>37</v>
      </c>
      <c r="B47" s="7">
        <f t="shared" si="1"/>
        <v>34542.644818803412</v>
      </c>
      <c r="C47" s="2">
        <v>37</v>
      </c>
      <c r="D47" s="1">
        <f t="shared" si="8"/>
        <v>34542.644818803412</v>
      </c>
      <c r="E47" s="1">
        <f t="shared" si="2"/>
        <v>34542.644818803412</v>
      </c>
      <c r="F47" s="1">
        <f t="shared" si="3"/>
        <v>2849.604864208819</v>
      </c>
      <c r="G47" s="1">
        <f t="shared" si="4"/>
        <v>2849.604864208819</v>
      </c>
      <c r="H47" s="1">
        <f t="shared" si="5"/>
        <v>2849.604864208819</v>
      </c>
      <c r="I47" s="1">
        <f t="shared" si="9"/>
        <v>747.84494464760814</v>
      </c>
      <c r="J47" s="1">
        <f t="shared" si="10"/>
        <v>747.84494464760814</v>
      </c>
      <c r="K47" s="1">
        <f t="shared" si="11"/>
        <v>119.6551911436173</v>
      </c>
      <c r="L47" s="1">
        <f t="shared" si="12"/>
        <v>119.6551911436173</v>
      </c>
      <c r="M47" s="1">
        <f t="shared" si="6"/>
        <v>3717.1050000000441</v>
      </c>
      <c r="N47" s="1">
        <f t="shared" si="7"/>
        <v>3717.1050000000441</v>
      </c>
      <c r="S47"/>
    </row>
    <row r="48" spans="1:19" x14ac:dyDescent="0.25">
      <c r="A48">
        <f t="shared" si="0"/>
        <v>38</v>
      </c>
      <c r="B48" s="7">
        <f t="shared" si="1"/>
        <v>31626.929126077754</v>
      </c>
      <c r="C48" s="2">
        <v>38</v>
      </c>
      <c r="D48" s="1">
        <f t="shared" si="8"/>
        <v>31626.929126077754</v>
      </c>
      <c r="E48" s="1">
        <f t="shared" si="2"/>
        <v>31626.929126077754</v>
      </c>
      <c r="F48" s="1">
        <f t="shared" si="3"/>
        <v>2915.7156927256588</v>
      </c>
      <c r="G48" s="1">
        <f t="shared" si="4"/>
        <v>2915.7156927256588</v>
      </c>
      <c r="H48" s="1">
        <f t="shared" si="5"/>
        <v>2915.7156927256588</v>
      </c>
      <c r="I48" s="1">
        <f t="shared" si="9"/>
        <v>690.85285109860808</v>
      </c>
      <c r="J48" s="1">
        <f t="shared" si="10"/>
        <v>690.85285109860808</v>
      </c>
      <c r="K48" s="1">
        <f t="shared" si="11"/>
        <v>110.53645617577729</v>
      </c>
      <c r="L48" s="1">
        <f t="shared" si="12"/>
        <v>110.53645617577729</v>
      </c>
      <c r="M48" s="1">
        <f t="shared" si="6"/>
        <v>3717.1050000000441</v>
      </c>
      <c r="N48" s="1">
        <f t="shared" si="7"/>
        <v>3717.1050000000441</v>
      </c>
      <c r="S48"/>
    </row>
    <row r="49" spans="1:19" x14ac:dyDescent="0.25">
      <c r="A49">
        <f t="shared" si="0"/>
        <v>39</v>
      </c>
      <c r="B49" s="7">
        <f t="shared" si="1"/>
        <v>28643.568833714184</v>
      </c>
      <c r="C49" s="2">
        <v>39</v>
      </c>
      <c r="D49" s="1">
        <f t="shared" si="8"/>
        <v>28643.568833714184</v>
      </c>
      <c r="E49" s="1">
        <f t="shared" si="2"/>
        <v>28643.568833714184</v>
      </c>
      <c r="F49" s="1">
        <f t="shared" si="3"/>
        <v>2983.3602923635685</v>
      </c>
      <c r="G49" s="1">
        <f t="shared" si="4"/>
        <v>2983.3602923635685</v>
      </c>
      <c r="H49" s="1">
        <f t="shared" si="5"/>
        <v>2983.3602923635685</v>
      </c>
      <c r="I49" s="1">
        <f t="shared" si="9"/>
        <v>632.53854106592746</v>
      </c>
      <c r="J49" s="1">
        <f t="shared" si="10"/>
        <v>632.53854106592746</v>
      </c>
      <c r="K49" s="1">
        <f t="shared" si="11"/>
        <v>101.20616657054839</v>
      </c>
      <c r="L49" s="1">
        <f t="shared" si="12"/>
        <v>101.20616657054839</v>
      </c>
      <c r="M49" s="1">
        <f t="shared" si="6"/>
        <v>3717.1050000000441</v>
      </c>
      <c r="N49" s="1">
        <f t="shared" si="7"/>
        <v>3717.1050000000441</v>
      </c>
      <c r="S49"/>
    </row>
    <row r="50" spans="1:19" x14ac:dyDescent="0.25">
      <c r="A50">
        <f t="shared" si="0"/>
        <v>40</v>
      </c>
      <c r="B50" s="7">
        <f t="shared" si="1"/>
        <v>25590.99458710396</v>
      </c>
      <c r="C50" s="2">
        <v>40</v>
      </c>
      <c r="D50" s="1">
        <f t="shared" si="8"/>
        <v>25590.99458710396</v>
      </c>
      <c r="E50" s="1">
        <f t="shared" si="2"/>
        <v>25590.99458710396</v>
      </c>
      <c r="F50" s="1">
        <f t="shared" si="3"/>
        <v>3052.5742466102242</v>
      </c>
      <c r="G50" s="1">
        <f t="shared" si="4"/>
        <v>3052.5742466102242</v>
      </c>
      <c r="H50" s="1">
        <f t="shared" si="5"/>
        <v>3052.5742466102242</v>
      </c>
      <c r="I50" s="1">
        <f t="shared" si="9"/>
        <v>572.87133912915499</v>
      </c>
      <c r="J50" s="1">
        <f t="shared" si="10"/>
        <v>572.87133912915499</v>
      </c>
      <c r="K50" s="1">
        <f t="shared" si="11"/>
        <v>91.659414260664803</v>
      </c>
      <c r="L50" s="1">
        <f t="shared" si="12"/>
        <v>91.659414260664803</v>
      </c>
      <c r="M50" s="1">
        <f t="shared" si="6"/>
        <v>3717.1050000000441</v>
      </c>
      <c r="N50" s="1">
        <f t="shared" si="7"/>
        <v>3717.1050000000441</v>
      </c>
      <c r="S50"/>
    </row>
    <row r="51" spans="1:19" x14ac:dyDescent="0.25">
      <c r="A51">
        <f t="shared" si="0"/>
        <v>41</v>
      </c>
      <c r="B51" s="7">
        <f t="shared" si="1"/>
        <v>22467.600622613798</v>
      </c>
      <c r="C51" s="2">
        <v>41</v>
      </c>
      <c r="D51" s="1">
        <f t="shared" si="8"/>
        <v>22467.600622613798</v>
      </c>
      <c r="E51" s="1">
        <f t="shared" si="2"/>
        <v>22467.600622613798</v>
      </c>
      <c r="F51" s="1">
        <f t="shared" si="3"/>
        <v>3123.3939644901629</v>
      </c>
      <c r="G51" s="1">
        <f t="shared" si="4"/>
        <v>3123.3939644901629</v>
      </c>
      <c r="H51" s="1">
        <f t="shared" si="5"/>
        <v>3123.3939644901629</v>
      </c>
      <c r="I51" s="1">
        <f t="shared" si="9"/>
        <v>511.81985819817305</v>
      </c>
      <c r="J51" s="1">
        <f t="shared" si="10"/>
        <v>511.81985819817305</v>
      </c>
      <c r="K51" s="1">
        <f t="shared" si="11"/>
        <v>81.891177311707693</v>
      </c>
      <c r="L51" s="1">
        <f t="shared" si="12"/>
        <v>81.891177311707693</v>
      </c>
      <c r="M51" s="1">
        <f t="shared" si="6"/>
        <v>3717.1050000000441</v>
      </c>
      <c r="N51" s="1">
        <f t="shared" si="7"/>
        <v>3717.1050000000441</v>
      </c>
      <c r="S51"/>
    </row>
    <row r="52" spans="1:19" x14ac:dyDescent="0.25">
      <c r="A52">
        <f t="shared" si="0"/>
        <v>42</v>
      </c>
      <c r="B52" s="7">
        <f t="shared" si="1"/>
        <v>19271.743922896563</v>
      </c>
      <c r="C52" s="2">
        <v>42</v>
      </c>
      <c r="D52" s="1">
        <f t="shared" si="8"/>
        <v>19271.743922896563</v>
      </c>
      <c r="E52" s="1">
        <f t="shared" si="2"/>
        <v>19271.743922896563</v>
      </c>
      <c r="F52" s="1">
        <f t="shared" si="3"/>
        <v>3195.8566997172361</v>
      </c>
      <c r="G52" s="1">
        <f t="shared" si="4"/>
        <v>3195.8566997172361</v>
      </c>
      <c r="H52" s="1">
        <f t="shared" si="5"/>
        <v>3195.8566997172361</v>
      </c>
      <c r="I52" s="1">
        <f t="shared" si="9"/>
        <v>449.3519830024207</v>
      </c>
      <c r="J52" s="1">
        <f t="shared" si="10"/>
        <v>449.3519830024207</v>
      </c>
      <c r="K52" s="1">
        <f t="shared" si="11"/>
        <v>71.896317280387308</v>
      </c>
      <c r="L52" s="1">
        <f t="shared" si="12"/>
        <v>71.896317280387308</v>
      </c>
      <c r="M52" s="1">
        <f t="shared" si="6"/>
        <v>3717.1050000000441</v>
      </c>
      <c r="N52" s="1">
        <f t="shared" si="7"/>
        <v>3717.1050000000441</v>
      </c>
      <c r="S52"/>
    </row>
    <row r="53" spans="1:19" x14ac:dyDescent="0.25">
      <c r="A53">
        <f t="shared" si="0"/>
        <v>43</v>
      </c>
      <c r="B53" s="7">
        <f t="shared" si="1"/>
        <v>16001.743352605165</v>
      </c>
      <c r="C53" s="2">
        <v>43</v>
      </c>
      <c r="D53" s="1">
        <f t="shared" si="8"/>
        <v>16001.743352605165</v>
      </c>
      <c r="E53" s="1">
        <f t="shared" si="2"/>
        <v>16001.743352605165</v>
      </c>
      <c r="F53" s="1">
        <f t="shared" si="3"/>
        <v>3270.0005702913977</v>
      </c>
      <c r="G53" s="1">
        <f t="shared" si="4"/>
        <v>3270.0005702913977</v>
      </c>
      <c r="H53" s="1">
        <f t="shared" si="5"/>
        <v>3270.0005702913977</v>
      </c>
      <c r="I53" s="1">
        <f t="shared" si="9"/>
        <v>385.43485319710885</v>
      </c>
      <c r="J53" s="1">
        <f t="shared" si="10"/>
        <v>385.43485319710885</v>
      </c>
      <c r="K53" s="1">
        <f t="shared" si="11"/>
        <v>61.669576511537414</v>
      </c>
      <c r="L53" s="1">
        <f t="shared" si="12"/>
        <v>61.669576511537414</v>
      </c>
      <c r="M53" s="1">
        <f t="shared" si="6"/>
        <v>3717.1050000000441</v>
      </c>
      <c r="N53" s="1">
        <f t="shared" si="7"/>
        <v>3717.1050000000441</v>
      </c>
      <c r="S53"/>
    </row>
    <row r="54" spans="1:19" x14ac:dyDescent="0.25">
      <c r="A54">
        <f t="shared" si="0"/>
        <v>44</v>
      </c>
      <c r="B54" s="7">
        <f t="shared" si="1"/>
        <v>12655.87877405502</v>
      </c>
      <c r="C54" s="2">
        <v>44</v>
      </c>
      <c r="D54" s="1">
        <f t="shared" si="8"/>
        <v>12655.87877405502</v>
      </c>
      <c r="E54" s="1">
        <f t="shared" si="2"/>
        <v>12655.87877405502</v>
      </c>
      <c r="F54" s="1">
        <f t="shared" si="3"/>
        <v>3345.8645785501449</v>
      </c>
      <c r="G54" s="1">
        <f t="shared" si="4"/>
        <v>3345.8645785501449</v>
      </c>
      <c r="H54" s="1">
        <f t="shared" si="5"/>
        <v>3345.8645785501449</v>
      </c>
      <c r="I54" s="1">
        <f t="shared" si="9"/>
        <v>320.03484607749931</v>
      </c>
      <c r="J54" s="1">
        <f t="shared" si="10"/>
        <v>320.03484607749931</v>
      </c>
      <c r="K54" s="1">
        <f t="shared" si="11"/>
        <v>51.205575372399892</v>
      </c>
      <c r="L54" s="1">
        <f t="shared" si="12"/>
        <v>51.205575372399892</v>
      </c>
      <c r="M54" s="1">
        <f t="shared" si="6"/>
        <v>3717.1050000000441</v>
      </c>
      <c r="N54" s="1">
        <f t="shared" si="7"/>
        <v>3717.1050000000441</v>
      </c>
      <c r="S54"/>
    </row>
    <row r="55" spans="1:19" x14ac:dyDescent="0.25">
      <c r="A55">
        <f t="shared" si="0"/>
        <v>45</v>
      </c>
      <c r="B55" s="7">
        <f t="shared" si="1"/>
        <v>9232.3901423698753</v>
      </c>
      <c r="C55" s="2">
        <v>45</v>
      </c>
      <c r="D55" s="1">
        <f t="shared" si="8"/>
        <v>9232.3901423698753</v>
      </c>
      <c r="E55" s="1">
        <f t="shared" si="2"/>
        <v>9232.3901423698753</v>
      </c>
      <c r="F55" s="1">
        <f t="shared" si="3"/>
        <v>3423.4886316851444</v>
      </c>
      <c r="G55" s="1">
        <f t="shared" si="4"/>
        <v>3423.4886316851444</v>
      </c>
      <c r="H55" s="1">
        <f t="shared" si="5"/>
        <v>3423.4886316851444</v>
      </c>
      <c r="I55" s="1">
        <f t="shared" si="9"/>
        <v>253.11755889215507</v>
      </c>
      <c r="J55" s="1">
        <f t="shared" si="10"/>
        <v>253.11755889215507</v>
      </c>
      <c r="K55" s="1">
        <f t="shared" si="11"/>
        <v>40.498809422744813</v>
      </c>
      <c r="L55" s="1">
        <f t="shared" si="12"/>
        <v>40.498809422744813</v>
      </c>
      <c r="M55" s="1">
        <f t="shared" si="6"/>
        <v>3717.1050000000441</v>
      </c>
      <c r="N55" s="1">
        <f t="shared" si="7"/>
        <v>3717.1050000000441</v>
      </c>
      <c r="S55"/>
    </row>
    <row r="56" spans="1:19" x14ac:dyDescent="0.25">
      <c r="A56">
        <f t="shared" si="0"/>
        <v>46</v>
      </c>
      <c r="B56" s="7">
        <f t="shared" si="1"/>
        <v>5729.4765796350266</v>
      </c>
      <c r="C56" s="2">
        <v>46</v>
      </c>
      <c r="D56" s="1">
        <f t="shared" si="8"/>
        <v>5729.4765796350266</v>
      </c>
      <c r="E56" s="1">
        <f t="shared" si="2"/>
        <v>5729.4765796350266</v>
      </c>
      <c r="F56" s="1">
        <f t="shared" si="3"/>
        <v>3502.9135627348487</v>
      </c>
      <c r="G56" s="1">
        <f t="shared" si="4"/>
        <v>3502.9135627348487</v>
      </c>
      <c r="H56" s="1">
        <f t="shared" si="5"/>
        <v>3502.9135627348487</v>
      </c>
      <c r="I56" s="1">
        <f t="shared" si="9"/>
        <v>184.64779074585812</v>
      </c>
      <c r="J56" s="1">
        <f t="shared" si="10"/>
        <v>184.64779074585812</v>
      </c>
      <c r="K56" s="1">
        <f t="shared" si="11"/>
        <v>29.543646519337301</v>
      </c>
      <c r="L56" s="1">
        <f t="shared" si="12"/>
        <v>29.543646519337301</v>
      </c>
      <c r="M56" s="1">
        <f t="shared" si="6"/>
        <v>3717.1050000000441</v>
      </c>
      <c r="N56" s="1">
        <f t="shared" si="7"/>
        <v>3717.1050000000441</v>
      </c>
      <c r="S56"/>
    </row>
    <row r="57" spans="1:19" x14ac:dyDescent="0.25">
      <c r="A57">
        <f t="shared" si="0"/>
        <v>47</v>
      </c>
      <c r="B57" s="7">
        <f t="shared" si="1"/>
        <v>2145.2954275708853</v>
      </c>
      <c r="C57" s="2">
        <v>47</v>
      </c>
      <c r="D57" s="1">
        <f t="shared" si="8"/>
        <v>2145.2954275708853</v>
      </c>
      <c r="E57" s="1">
        <f t="shared" si="2"/>
        <v>2145.2954275708853</v>
      </c>
      <c r="F57" s="1">
        <f t="shared" si="3"/>
        <v>3584.1811520641413</v>
      </c>
      <c r="G57" s="1">
        <f t="shared" si="4"/>
        <v>3584.1811520641413</v>
      </c>
      <c r="H57" s="1">
        <f t="shared" si="5"/>
        <v>3584.1811520641413</v>
      </c>
      <c r="I57" s="1">
        <f t="shared" si="9"/>
        <v>114.58952408267491</v>
      </c>
      <c r="J57" s="1">
        <f t="shared" si="10"/>
        <v>114.58952408267491</v>
      </c>
      <c r="K57" s="1">
        <f t="shared" si="11"/>
        <v>18.334323853227986</v>
      </c>
      <c r="L57" s="1">
        <f t="shared" si="12"/>
        <v>18.334323853227986</v>
      </c>
      <c r="M57" s="1">
        <f t="shared" si="6"/>
        <v>3717.1050000000441</v>
      </c>
      <c r="N57" s="1">
        <f t="shared" si="7"/>
        <v>3717.1050000000441</v>
      </c>
      <c r="S57"/>
    </row>
    <row r="58" spans="1:19" x14ac:dyDescent="0.25">
      <c r="A58">
        <f t="shared" si="0"/>
        <v>48</v>
      </c>
      <c r="B58" s="7" t="str">
        <f t="shared" si="1"/>
        <v/>
      </c>
      <c r="C58" s="2">
        <v>48</v>
      </c>
      <c r="D58" s="1" t="str">
        <f t="shared" si="8"/>
        <v/>
      </c>
      <c r="E58" s="1">
        <f t="shared" si="2"/>
        <v>-1522.0387217714215</v>
      </c>
      <c r="F58" s="1">
        <f t="shared" si="3"/>
        <v>2145.2954275708853</v>
      </c>
      <c r="G58" s="1">
        <f t="shared" si="4"/>
        <v>3667.3341493423068</v>
      </c>
      <c r="H58" s="1">
        <f t="shared" si="5"/>
        <v>3667.3341493423068</v>
      </c>
      <c r="I58" s="1">
        <f t="shared" si="9"/>
        <v>42.905905739428967</v>
      </c>
      <c r="J58" s="1">
        <f t="shared" si="10"/>
        <v>42.905905739428967</v>
      </c>
      <c r="K58" s="1">
        <f>IFERROR(IF(L58&gt;=0,I58*16%,""),"")</f>
        <v>6.8649449183086348</v>
      </c>
      <c r="L58" s="1">
        <f t="shared" si="12"/>
        <v>6.8649449183086348</v>
      </c>
      <c r="M58" s="1">
        <f t="shared" si="6"/>
        <v>2195.0662782286227</v>
      </c>
      <c r="N58" s="1">
        <f t="shared" si="7"/>
        <v>3717.1050000000441</v>
      </c>
      <c r="S58"/>
    </row>
    <row r="59" spans="1:19" x14ac:dyDescent="0.25">
      <c r="A59" t="str">
        <f t="shared" si="0"/>
        <v/>
      </c>
      <c r="B59" s="7" t="str">
        <f t="shared" si="1"/>
        <v/>
      </c>
      <c r="C59" s="2">
        <v>49</v>
      </c>
      <c r="D59" s="1" t="str">
        <f t="shared" si="8"/>
        <v/>
      </c>
      <c r="E59" s="1" t="e">
        <f t="shared" si="2"/>
        <v>#VALUE!</v>
      </c>
      <c r="F59" s="1" t="str">
        <f t="shared" si="3"/>
        <v/>
      </c>
      <c r="G59" s="1" t="str">
        <f t="shared" si="4"/>
        <v/>
      </c>
      <c r="H59" s="1" t="e">
        <f t="shared" si="5"/>
        <v>#VALUE!</v>
      </c>
      <c r="I59" s="1" t="str">
        <f t="shared" si="9"/>
        <v/>
      </c>
      <c r="J59" s="1" t="e">
        <f t="shared" si="10"/>
        <v>#VALUE!</v>
      </c>
      <c r="K59" s="1" t="str">
        <f t="shared" si="11"/>
        <v/>
      </c>
      <c r="L59" s="1" t="e">
        <f t="shared" si="12"/>
        <v>#VALUE!</v>
      </c>
      <c r="M59" s="1" t="str">
        <f t="shared" si="6"/>
        <v/>
      </c>
      <c r="N59" s="1">
        <f t="shared" si="7"/>
        <v>3717.1050000000441</v>
      </c>
      <c r="S59"/>
    </row>
    <row r="60" spans="1:19" x14ac:dyDescent="0.25">
      <c r="A60" t="str">
        <f t="shared" si="0"/>
        <v/>
      </c>
      <c r="B60" s="7" t="str">
        <f t="shared" si="1"/>
        <v/>
      </c>
      <c r="C60" s="2">
        <v>50</v>
      </c>
      <c r="D60" s="1" t="str">
        <f t="shared" si="8"/>
        <v/>
      </c>
      <c r="E60" s="1" t="e">
        <f t="shared" si="2"/>
        <v>#VALUE!</v>
      </c>
      <c r="F60" s="1" t="str">
        <f t="shared" si="3"/>
        <v/>
      </c>
      <c r="G60" s="1" t="str">
        <f t="shared" si="4"/>
        <v/>
      </c>
      <c r="H60" s="1" t="e">
        <f t="shared" si="5"/>
        <v>#VALUE!</v>
      </c>
      <c r="I60" s="1" t="str">
        <f t="shared" si="9"/>
        <v/>
      </c>
      <c r="J60" s="1" t="e">
        <f t="shared" si="10"/>
        <v>#VALUE!</v>
      </c>
      <c r="K60" s="1" t="str">
        <f t="shared" si="11"/>
        <v/>
      </c>
      <c r="L60" s="1" t="e">
        <f t="shared" si="12"/>
        <v>#VALUE!</v>
      </c>
      <c r="M60" s="1" t="str">
        <f t="shared" si="6"/>
        <v/>
      </c>
      <c r="N60" s="1">
        <f t="shared" si="7"/>
        <v>3717.1050000000441</v>
      </c>
      <c r="S60"/>
    </row>
    <row r="61" spans="1:19" x14ac:dyDescent="0.25">
      <c r="A61" t="str">
        <f t="shared" si="0"/>
        <v/>
      </c>
      <c r="B61" s="7" t="str">
        <f t="shared" si="1"/>
        <v/>
      </c>
      <c r="C61" s="2">
        <v>51</v>
      </c>
      <c r="D61" s="1" t="str">
        <f t="shared" si="8"/>
        <v/>
      </c>
      <c r="E61" s="1" t="e">
        <f t="shared" si="2"/>
        <v>#VALUE!</v>
      </c>
      <c r="F61" s="1" t="str">
        <f t="shared" si="3"/>
        <v/>
      </c>
      <c r="G61" s="1" t="str">
        <f t="shared" si="4"/>
        <v/>
      </c>
      <c r="H61" s="1" t="e">
        <f t="shared" si="5"/>
        <v>#VALUE!</v>
      </c>
      <c r="I61" s="1" t="str">
        <f t="shared" si="9"/>
        <v/>
      </c>
      <c r="J61" s="1" t="e">
        <f t="shared" si="10"/>
        <v>#VALUE!</v>
      </c>
      <c r="K61" s="1" t="str">
        <f t="shared" si="11"/>
        <v/>
      </c>
      <c r="L61" s="1" t="e">
        <f t="shared" si="12"/>
        <v>#VALUE!</v>
      </c>
      <c r="M61" s="1" t="str">
        <f t="shared" si="6"/>
        <v/>
      </c>
      <c r="N61" s="1">
        <f t="shared" si="7"/>
        <v>3717.1050000000441</v>
      </c>
      <c r="S61"/>
    </row>
    <row r="62" spans="1:19" x14ac:dyDescent="0.25">
      <c r="A62" t="str">
        <f t="shared" si="0"/>
        <v/>
      </c>
      <c r="B62" s="7" t="str">
        <f t="shared" si="1"/>
        <v/>
      </c>
      <c r="C62" s="2">
        <v>52</v>
      </c>
      <c r="D62" s="1" t="str">
        <f t="shared" si="8"/>
        <v/>
      </c>
      <c r="E62" s="1" t="e">
        <f t="shared" si="2"/>
        <v>#VALUE!</v>
      </c>
      <c r="F62" s="1" t="str">
        <f t="shared" si="3"/>
        <v/>
      </c>
      <c r="G62" s="1" t="str">
        <f t="shared" si="4"/>
        <v/>
      </c>
      <c r="H62" s="1" t="e">
        <f t="shared" si="5"/>
        <v>#VALUE!</v>
      </c>
      <c r="I62" s="1" t="str">
        <f t="shared" si="9"/>
        <v/>
      </c>
      <c r="J62" s="1" t="e">
        <f t="shared" si="10"/>
        <v>#VALUE!</v>
      </c>
      <c r="K62" s="1" t="str">
        <f t="shared" si="11"/>
        <v/>
      </c>
      <c r="L62" s="1" t="e">
        <f t="shared" si="12"/>
        <v>#VALUE!</v>
      </c>
      <c r="M62" s="1" t="str">
        <f t="shared" si="6"/>
        <v/>
      </c>
      <c r="N62" s="1">
        <f t="shared" si="7"/>
        <v>3717.1050000000441</v>
      </c>
      <c r="S62"/>
    </row>
    <row r="63" spans="1:19" x14ac:dyDescent="0.25">
      <c r="A63" t="str">
        <f t="shared" si="0"/>
        <v/>
      </c>
      <c r="B63" s="7" t="str">
        <f t="shared" si="1"/>
        <v/>
      </c>
      <c r="C63" s="2">
        <v>53</v>
      </c>
      <c r="D63" s="1" t="str">
        <f t="shared" si="8"/>
        <v/>
      </c>
      <c r="E63" s="1" t="e">
        <f t="shared" si="2"/>
        <v>#VALUE!</v>
      </c>
      <c r="F63" s="1" t="str">
        <f t="shared" si="3"/>
        <v/>
      </c>
      <c r="G63" s="1" t="str">
        <f t="shared" si="4"/>
        <v/>
      </c>
      <c r="H63" s="1" t="e">
        <f t="shared" si="5"/>
        <v>#VALUE!</v>
      </c>
      <c r="I63" s="1" t="str">
        <f t="shared" si="9"/>
        <v/>
      </c>
      <c r="J63" s="1" t="e">
        <f t="shared" si="10"/>
        <v>#VALUE!</v>
      </c>
      <c r="K63" s="1" t="str">
        <f t="shared" si="11"/>
        <v/>
      </c>
      <c r="L63" s="1" t="e">
        <f t="shared" si="12"/>
        <v>#VALUE!</v>
      </c>
      <c r="M63" s="1" t="str">
        <f t="shared" si="6"/>
        <v/>
      </c>
      <c r="N63" s="1">
        <f t="shared" si="7"/>
        <v>3717.1050000000441</v>
      </c>
      <c r="S63"/>
    </row>
    <row r="64" spans="1:19" x14ac:dyDescent="0.25">
      <c r="A64" t="str">
        <f t="shared" si="0"/>
        <v/>
      </c>
      <c r="B64" s="7" t="str">
        <f t="shared" si="1"/>
        <v/>
      </c>
      <c r="C64" s="2">
        <v>54</v>
      </c>
      <c r="D64" s="1" t="str">
        <f t="shared" si="8"/>
        <v/>
      </c>
      <c r="E64" s="1" t="e">
        <f t="shared" si="2"/>
        <v>#VALUE!</v>
      </c>
      <c r="F64" s="1" t="str">
        <f t="shared" si="3"/>
        <v/>
      </c>
      <c r="G64" s="1" t="str">
        <f t="shared" si="4"/>
        <v/>
      </c>
      <c r="H64" s="1" t="e">
        <f t="shared" si="5"/>
        <v>#VALUE!</v>
      </c>
      <c r="I64" s="1" t="str">
        <f t="shared" si="9"/>
        <v/>
      </c>
      <c r="J64" s="1" t="e">
        <f t="shared" si="10"/>
        <v>#VALUE!</v>
      </c>
      <c r="K64" s="1" t="str">
        <f t="shared" si="11"/>
        <v/>
      </c>
      <c r="L64" s="1" t="e">
        <f t="shared" si="12"/>
        <v>#VALUE!</v>
      </c>
      <c r="M64" s="1" t="str">
        <f t="shared" si="6"/>
        <v/>
      </c>
      <c r="N64" s="1">
        <f t="shared" si="7"/>
        <v>3717.1050000000441</v>
      </c>
      <c r="S64"/>
    </row>
    <row r="65" spans="1:19" x14ac:dyDescent="0.25">
      <c r="A65" t="str">
        <f t="shared" si="0"/>
        <v/>
      </c>
      <c r="B65" s="7" t="str">
        <f t="shared" si="1"/>
        <v/>
      </c>
      <c r="C65" s="2">
        <v>55</v>
      </c>
      <c r="D65" s="1" t="str">
        <f t="shared" si="8"/>
        <v/>
      </c>
      <c r="E65" s="1" t="e">
        <f t="shared" si="2"/>
        <v>#VALUE!</v>
      </c>
      <c r="F65" s="1" t="str">
        <f t="shared" si="3"/>
        <v/>
      </c>
      <c r="G65" s="1" t="str">
        <f t="shared" si="4"/>
        <v/>
      </c>
      <c r="H65" s="1" t="e">
        <f t="shared" si="5"/>
        <v>#VALUE!</v>
      </c>
      <c r="I65" s="1" t="str">
        <f t="shared" si="9"/>
        <v/>
      </c>
      <c r="J65" s="1" t="e">
        <f t="shared" si="10"/>
        <v>#VALUE!</v>
      </c>
      <c r="K65" s="1" t="str">
        <f t="shared" si="11"/>
        <v/>
      </c>
      <c r="L65" s="1" t="e">
        <f t="shared" si="12"/>
        <v>#VALUE!</v>
      </c>
      <c r="M65" s="1" t="str">
        <f t="shared" si="6"/>
        <v/>
      </c>
      <c r="N65" s="1">
        <f t="shared" si="7"/>
        <v>3717.1050000000441</v>
      </c>
      <c r="S65"/>
    </row>
    <row r="66" spans="1:19" x14ac:dyDescent="0.25">
      <c r="A66" t="str">
        <f t="shared" si="0"/>
        <v/>
      </c>
      <c r="B66" s="7" t="str">
        <f t="shared" si="1"/>
        <v/>
      </c>
      <c r="C66" s="2">
        <v>56</v>
      </c>
      <c r="D66" s="1" t="str">
        <f t="shared" si="8"/>
        <v/>
      </c>
      <c r="E66" s="1" t="e">
        <f t="shared" si="2"/>
        <v>#VALUE!</v>
      </c>
      <c r="F66" s="1" t="str">
        <f t="shared" si="3"/>
        <v/>
      </c>
      <c r="G66" s="1" t="str">
        <f t="shared" si="4"/>
        <v/>
      </c>
      <c r="H66" s="1" t="e">
        <f t="shared" si="5"/>
        <v>#VALUE!</v>
      </c>
      <c r="I66" s="1" t="str">
        <f t="shared" si="9"/>
        <v/>
      </c>
      <c r="J66" s="1" t="e">
        <f t="shared" si="10"/>
        <v>#VALUE!</v>
      </c>
      <c r="K66" s="1" t="str">
        <f t="shared" si="11"/>
        <v/>
      </c>
      <c r="L66" s="1" t="e">
        <f t="shared" si="12"/>
        <v>#VALUE!</v>
      </c>
      <c r="M66" s="1" t="str">
        <f t="shared" si="6"/>
        <v/>
      </c>
      <c r="N66" s="1">
        <f t="shared" si="7"/>
        <v>3717.1050000000441</v>
      </c>
      <c r="S66"/>
    </row>
    <row r="67" spans="1:19" x14ac:dyDescent="0.25">
      <c r="A67" t="str">
        <f t="shared" si="0"/>
        <v/>
      </c>
      <c r="B67" s="7" t="str">
        <f t="shared" si="1"/>
        <v/>
      </c>
      <c r="C67" s="2">
        <v>57</v>
      </c>
      <c r="D67" s="1" t="str">
        <f t="shared" si="8"/>
        <v/>
      </c>
      <c r="E67" s="1" t="e">
        <f t="shared" si="2"/>
        <v>#VALUE!</v>
      </c>
      <c r="F67" s="1" t="str">
        <f t="shared" si="3"/>
        <v/>
      </c>
      <c r="G67" s="1" t="str">
        <f t="shared" si="4"/>
        <v/>
      </c>
      <c r="H67" s="1" t="e">
        <f t="shared" si="5"/>
        <v>#VALUE!</v>
      </c>
      <c r="I67" s="1" t="str">
        <f t="shared" si="9"/>
        <v/>
      </c>
      <c r="J67" s="1" t="e">
        <f t="shared" si="10"/>
        <v>#VALUE!</v>
      </c>
      <c r="K67" s="1" t="str">
        <f t="shared" si="11"/>
        <v/>
      </c>
      <c r="L67" s="1" t="e">
        <f t="shared" si="12"/>
        <v>#VALUE!</v>
      </c>
      <c r="M67" s="1" t="str">
        <f t="shared" si="6"/>
        <v/>
      </c>
      <c r="N67" s="1">
        <f t="shared" si="7"/>
        <v>3717.1050000000441</v>
      </c>
      <c r="S67"/>
    </row>
    <row r="68" spans="1:19" x14ac:dyDescent="0.25">
      <c r="A68" t="str">
        <f t="shared" si="0"/>
        <v/>
      </c>
      <c r="B68" s="7" t="str">
        <f t="shared" si="1"/>
        <v/>
      </c>
      <c r="C68" s="2">
        <v>58</v>
      </c>
      <c r="D68" s="1" t="str">
        <f t="shared" si="8"/>
        <v/>
      </c>
      <c r="E68" s="1" t="e">
        <f t="shared" si="2"/>
        <v>#VALUE!</v>
      </c>
      <c r="F68" s="1" t="str">
        <f t="shared" si="3"/>
        <v/>
      </c>
      <c r="G68" s="1" t="str">
        <f t="shared" si="4"/>
        <v/>
      </c>
      <c r="H68" s="1" t="e">
        <f t="shared" si="5"/>
        <v>#VALUE!</v>
      </c>
      <c r="I68" s="1" t="str">
        <f t="shared" si="9"/>
        <v/>
      </c>
      <c r="J68" s="1" t="e">
        <f t="shared" si="10"/>
        <v>#VALUE!</v>
      </c>
      <c r="K68" s="1" t="str">
        <f t="shared" si="11"/>
        <v/>
      </c>
      <c r="L68" s="1" t="e">
        <f t="shared" si="12"/>
        <v>#VALUE!</v>
      </c>
      <c r="M68" s="1" t="str">
        <f t="shared" si="6"/>
        <v/>
      </c>
      <c r="N68" s="1">
        <f t="shared" si="7"/>
        <v>3717.1050000000441</v>
      </c>
      <c r="S68"/>
    </row>
    <row r="69" spans="1:19" x14ac:dyDescent="0.25">
      <c r="A69" t="str">
        <f t="shared" si="0"/>
        <v/>
      </c>
      <c r="B69" s="7" t="str">
        <f t="shared" si="1"/>
        <v/>
      </c>
      <c r="C69" s="2">
        <v>59</v>
      </c>
      <c r="D69" s="1" t="str">
        <f t="shared" si="8"/>
        <v/>
      </c>
      <c r="E69" s="1" t="e">
        <f t="shared" si="2"/>
        <v>#VALUE!</v>
      </c>
      <c r="F69" s="1" t="str">
        <f t="shared" si="3"/>
        <v/>
      </c>
      <c r="G69" s="1" t="str">
        <f t="shared" si="4"/>
        <v/>
      </c>
      <c r="H69" s="1" t="e">
        <f t="shared" si="5"/>
        <v>#VALUE!</v>
      </c>
      <c r="I69" s="1" t="str">
        <f t="shared" si="9"/>
        <v/>
      </c>
      <c r="J69" s="1" t="e">
        <f t="shared" si="10"/>
        <v>#VALUE!</v>
      </c>
      <c r="K69" s="1" t="str">
        <f t="shared" si="11"/>
        <v/>
      </c>
      <c r="L69" s="1" t="e">
        <f t="shared" si="12"/>
        <v>#VALUE!</v>
      </c>
      <c r="M69" s="1" t="str">
        <f t="shared" si="6"/>
        <v/>
      </c>
      <c r="N69" s="1">
        <f t="shared" si="7"/>
        <v>3717.1050000000441</v>
      </c>
      <c r="S69"/>
    </row>
    <row r="70" spans="1:19" x14ac:dyDescent="0.25">
      <c r="A70" t="str">
        <f t="shared" si="0"/>
        <v/>
      </c>
      <c r="B70" s="7" t="str">
        <f t="shared" si="1"/>
        <v/>
      </c>
      <c r="C70" s="2">
        <v>60</v>
      </c>
      <c r="D70" s="1" t="str">
        <f t="shared" si="8"/>
        <v/>
      </c>
      <c r="E70" s="1" t="e">
        <f t="shared" si="2"/>
        <v>#VALUE!</v>
      </c>
      <c r="F70" s="1" t="str">
        <f t="shared" si="3"/>
        <v/>
      </c>
      <c r="G70" s="1" t="str">
        <f t="shared" si="4"/>
        <v/>
      </c>
      <c r="H70" s="1" t="e">
        <f t="shared" si="5"/>
        <v>#VALUE!</v>
      </c>
      <c r="I70" s="1" t="str">
        <f t="shared" si="9"/>
        <v/>
      </c>
      <c r="J70" s="1" t="e">
        <f t="shared" si="10"/>
        <v>#VALUE!</v>
      </c>
      <c r="K70" s="1" t="str">
        <f t="shared" si="11"/>
        <v/>
      </c>
      <c r="L70" s="1" t="e">
        <f t="shared" si="12"/>
        <v>#VALUE!</v>
      </c>
      <c r="M70" s="1" t="str">
        <f t="shared" si="6"/>
        <v/>
      </c>
      <c r="N70" s="1">
        <f t="shared" si="7"/>
        <v>3717.1050000000441</v>
      </c>
      <c r="S70"/>
    </row>
    <row r="71" spans="1:19" x14ac:dyDescent="0.25">
      <c r="A71" t="str">
        <f>IF(C71&lt;=$R$9,C71,"")</f>
        <v/>
      </c>
      <c r="B71" s="7" t="str">
        <f>D71</f>
        <v/>
      </c>
      <c r="C71" s="2">
        <v>61</v>
      </c>
      <c r="D71" s="1" t="str">
        <f t="shared" si="8"/>
        <v/>
      </c>
      <c r="E71" s="1" t="e">
        <f t="shared" si="2"/>
        <v>#VALUE!</v>
      </c>
      <c r="F71" s="1" t="str">
        <f t="shared" si="3"/>
        <v/>
      </c>
      <c r="G71" s="1" t="str">
        <f t="shared" si="4"/>
        <v/>
      </c>
      <c r="H71" s="1" t="e">
        <f t="shared" si="5"/>
        <v>#VALUE!</v>
      </c>
      <c r="I71" s="1" t="str">
        <f t="shared" si="9"/>
        <v/>
      </c>
      <c r="J71" s="1" t="e">
        <f t="shared" si="10"/>
        <v>#VALUE!</v>
      </c>
      <c r="K71" s="1" t="str">
        <f t="shared" si="11"/>
        <v/>
      </c>
      <c r="L71" s="1" t="e">
        <f t="shared" si="12"/>
        <v>#VALUE!</v>
      </c>
      <c r="M71" s="1" t="str">
        <f t="shared" si="6"/>
        <v/>
      </c>
      <c r="N71" s="1">
        <f t="shared" si="7"/>
        <v>3717.1050000000441</v>
      </c>
    </row>
    <row r="72" spans="1:19" x14ac:dyDescent="0.25">
      <c r="A72" t="str">
        <f t="shared" ref="A72:A130" si="13">IF(C72&lt;=$R$9,C72,"")</f>
        <v/>
      </c>
      <c r="B72" s="7" t="str">
        <f t="shared" ref="B72:B130" si="14">D72</f>
        <v/>
      </c>
      <c r="C72" s="2">
        <v>62</v>
      </c>
      <c r="D72" s="1" t="str">
        <f t="shared" si="8"/>
        <v/>
      </c>
      <c r="E72" s="1" t="e">
        <f t="shared" si="2"/>
        <v>#VALUE!</v>
      </c>
      <c r="F72" s="1" t="str">
        <f t="shared" si="3"/>
        <v/>
      </c>
      <c r="G72" s="1" t="str">
        <f t="shared" si="4"/>
        <v/>
      </c>
      <c r="H72" s="1" t="e">
        <f t="shared" si="5"/>
        <v>#VALUE!</v>
      </c>
      <c r="I72" s="1" t="str">
        <f t="shared" si="9"/>
        <v/>
      </c>
      <c r="J72" s="1" t="e">
        <f t="shared" si="10"/>
        <v>#VALUE!</v>
      </c>
      <c r="K72" s="1" t="str">
        <f t="shared" si="11"/>
        <v/>
      </c>
      <c r="L72" s="1" t="e">
        <f t="shared" si="12"/>
        <v>#VALUE!</v>
      </c>
      <c r="M72" s="1" t="str">
        <f t="shared" si="6"/>
        <v/>
      </c>
      <c r="N72" s="1">
        <f t="shared" si="7"/>
        <v>3717.1050000000441</v>
      </c>
    </row>
    <row r="73" spans="1:19" x14ac:dyDescent="0.25">
      <c r="A73" t="str">
        <f t="shared" si="13"/>
        <v/>
      </c>
      <c r="B73" s="7" t="str">
        <f t="shared" si="14"/>
        <v/>
      </c>
      <c r="C73" s="2">
        <v>63</v>
      </c>
      <c r="D73" s="1" t="str">
        <f t="shared" si="8"/>
        <v/>
      </c>
      <c r="E73" s="1" t="e">
        <f t="shared" si="2"/>
        <v>#VALUE!</v>
      </c>
      <c r="F73" s="1" t="str">
        <f t="shared" si="3"/>
        <v/>
      </c>
      <c r="G73" s="1" t="str">
        <f t="shared" si="4"/>
        <v/>
      </c>
      <c r="H73" s="1" t="e">
        <f t="shared" si="5"/>
        <v>#VALUE!</v>
      </c>
      <c r="I73" s="1" t="str">
        <f t="shared" si="9"/>
        <v/>
      </c>
      <c r="J73" s="1" t="e">
        <f t="shared" si="10"/>
        <v>#VALUE!</v>
      </c>
      <c r="K73" s="1" t="str">
        <f t="shared" si="11"/>
        <v/>
      </c>
      <c r="L73" s="1" t="e">
        <f t="shared" si="12"/>
        <v>#VALUE!</v>
      </c>
      <c r="M73" s="1" t="str">
        <f t="shared" si="6"/>
        <v/>
      </c>
      <c r="N73" s="1">
        <f t="shared" si="7"/>
        <v>3717.1050000000441</v>
      </c>
    </row>
    <row r="74" spans="1:19" x14ac:dyDescent="0.25">
      <c r="A74" t="str">
        <f t="shared" si="13"/>
        <v/>
      </c>
      <c r="B74" s="7" t="str">
        <f t="shared" si="14"/>
        <v/>
      </c>
      <c r="C74" s="2">
        <v>64</v>
      </c>
      <c r="D74" s="1" t="str">
        <f t="shared" si="8"/>
        <v/>
      </c>
      <c r="E74" s="1" t="e">
        <f t="shared" si="2"/>
        <v>#VALUE!</v>
      </c>
      <c r="F74" s="1" t="str">
        <f t="shared" si="3"/>
        <v/>
      </c>
      <c r="G74" s="1" t="str">
        <f t="shared" si="4"/>
        <v/>
      </c>
      <c r="H74" s="1" t="e">
        <f t="shared" si="5"/>
        <v>#VALUE!</v>
      </c>
      <c r="I74" s="1" t="str">
        <f t="shared" si="9"/>
        <v/>
      </c>
      <c r="J74" s="1" t="e">
        <f t="shared" si="10"/>
        <v>#VALUE!</v>
      </c>
      <c r="K74" s="1" t="str">
        <f t="shared" si="11"/>
        <v/>
      </c>
      <c r="L74" s="1" t="e">
        <f t="shared" si="12"/>
        <v>#VALUE!</v>
      </c>
      <c r="M74" s="1" t="str">
        <f t="shared" si="6"/>
        <v/>
      </c>
      <c r="N74" s="1">
        <f t="shared" si="7"/>
        <v>3717.1050000000441</v>
      </c>
    </row>
    <row r="75" spans="1:19" x14ac:dyDescent="0.25">
      <c r="A75" t="str">
        <f t="shared" si="13"/>
        <v/>
      </c>
      <c r="B75" s="7" t="str">
        <f t="shared" si="14"/>
        <v/>
      </c>
      <c r="C75" s="2">
        <v>65</v>
      </c>
      <c r="D75" s="1" t="str">
        <f t="shared" si="8"/>
        <v/>
      </c>
      <c r="E75" s="1" t="e">
        <f t="shared" ref="E75:E130" si="15">E74-H75-O75</f>
        <v>#VALUE!</v>
      </c>
      <c r="F75" s="1" t="str">
        <f t="shared" ref="F75:F130" si="16">IFERROR(IF(A75&lt;$R$9,IFERROR(IF(H75&gt;=0,N75-J75-L75,""),""),IF(A75=$R$9,D74,"")),"")</f>
        <v/>
      </c>
      <c r="G75" s="1" t="str">
        <f t="shared" ref="G75:G130" si="17">IFERROR(IF(H75&gt;=0,N75-J75-L75,""),"")</f>
        <v/>
      </c>
      <c r="H75" s="1" t="e">
        <f t="shared" ref="H75:H130" si="18">N75-J75-L75</f>
        <v>#VALUE!</v>
      </c>
      <c r="I75" s="1" t="str">
        <f t="shared" si="9"/>
        <v/>
      </c>
      <c r="J75" s="1" t="e">
        <f t="shared" si="10"/>
        <v>#VALUE!</v>
      </c>
      <c r="K75" s="1" t="str">
        <f t="shared" si="11"/>
        <v/>
      </c>
      <c r="L75" s="1" t="e">
        <f t="shared" si="12"/>
        <v>#VALUE!</v>
      </c>
      <c r="M75" s="1" t="str">
        <f t="shared" ref="M75:M130" si="19">IFERROR(IF(A75&lt;$R$9,N75,F75+I75+K75),"")</f>
        <v/>
      </c>
      <c r="N75" s="1">
        <f t="shared" ref="N75:N130" si="20">$D$5</f>
        <v>3717.1050000000441</v>
      </c>
    </row>
    <row r="76" spans="1:19" x14ac:dyDescent="0.25">
      <c r="A76" t="str">
        <f t="shared" si="13"/>
        <v/>
      </c>
      <c r="B76" s="7" t="str">
        <f t="shared" si="14"/>
        <v/>
      </c>
      <c r="C76" s="2">
        <v>66</v>
      </c>
      <c r="D76" s="1" t="str">
        <f t="shared" ref="D76:D130" si="21">IFERROR(IF(E76&gt;=0.1,E75-H76-O76,""),"")</f>
        <v/>
      </c>
      <c r="E76" s="1" t="e">
        <f t="shared" si="15"/>
        <v>#VALUE!</v>
      </c>
      <c r="F76" s="1" t="str">
        <f t="shared" si="16"/>
        <v/>
      </c>
      <c r="G76" s="1" t="str">
        <f t="shared" si="17"/>
        <v/>
      </c>
      <c r="H76" s="1" t="e">
        <f t="shared" si="18"/>
        <v>#VALUE!</v>
      </c>
      <c r="I76" s="1" t="str">
        <f t="shared" ref="I76:I130" si="22">IFERROR(IF(J76&gt;=0,D75*$K$5/2,""),"")</f>
        <v/>
      </c>
      <c r="J76" s="1" t="e">
        <f t="shared" ref="J76:J130" si="23">D75*$K$5/2</f>
        <v>#VALUE!</v>
      </c>
      <c r="K76" s="1" t="str">
        <f t="shared" ref="K76:K130" si="24">IFERROR(IF(L76&gt;=0,I76*16%,""),"")</f>
        <v/>
      </c>
      <c r="L76" s="1" t="e">
        <f t="shared" ref="L76:L130" si="25">J76*16%</f>
        <v>#VALUE!</v>
      </c>
      <c r="M76" s="1" t="str">
        <f t="shared" si="19"/>
        <v/>
      </c>
      <c r="N76" s="1">
        <f t="shared" si="20"/>
        <v>3717.1050000000441</v>
      </c>
    </row>
    <row r="77" spans="1:19" x14ac:dyDescent="0.25">
      <c r="A77" t="str">
        <f t="shared" si="13"/>
        <v/>
      </c>
      <c r="B77" s="7" t="str">
        <f t="shared" si="14"/>
        <v/>
      </c>
      <c r="C77" s="2">
        <v>67</v>
      </c>
      <c r="D77" s="1" t="str">
        <f t="shared" si="21"/>
        <v/>
      </c>
      <c r="E77" s="1" t="e">
        <f t="shared" si="15"/>
        <v>#VALUE!</v>
      </c>
      <c r="F77" s="1" t="str">
        <f t="shared" si="16"/>
        <v/>
      </c>
      <c r="G77" s="1" t="str">
        <f t="shared" si="17"/>
        <v/>
      </c>
      <c r="H77" s="1" t="e">
        <f t="shared" si="18"/>
        <v>#VALUE!</v>
      </c>
      <c r="I77" s="1" t="str">
        <f t="shared" si="22"/>
        <v/>
      </c>
      <c r="J77" s="1" t="e">
        <f t="shared" si="23"/>
        <v>#VALUE!</v>
      </c>
      <c r="K77" s="1" t="str">
        <f t="shared" si="24"/>
        <v/>
      </c>
      <c r="L77" s="1" t="e">
        <f t="shared" si="25"/>
        <v>#VALUE!</v>
      </c>
      <c r="M77" s="1" t="str">
        <f t="shared" si="19"/>
        <v/>
      </c>
      <c r="N77" s="1">
        <f t="shared" si="20"/>
        <v>3717.1050000000441</v>
      </c>
    </row>
    <row r="78" spans="1:19" x14ac:dyDescent="0.25">
      <c r="A78" t="str">
        <f t="shared" si="13"/>
        <v/>
      </c>
      <c r="B78" s="7" t="str">
        <f t="shared" si="14"/>
        <v/>
      </c>
      <c r="C78" s="2">
        <v>68</v>
      </c>
      <c r="D78" s="1" t="str">
        <f t="shared" si="21"/>
        <v/>
      </c>
      <c r="E78" s="1" t="e">
        <f t="shared" si="15"/>
        <v>#VALUE!</v>
      </c>
      <c r="F78" s="1" t="str">
        <f t="shared" si="16"/>
        <v/>
      </c>
      <c r="G78" s="1" t="str">
        <f t="shared" si="17"/>
        <v/>
      </c>
      <c r="H78" s="1" t="e">
        <f t="shared" si="18"/>
        <v>#VALUE!</v>
      </c>
      <c r="I78" s="1" t="str">
        <f t="shared" si="22"/>
        <v/>
      </c>
      <c r="J78" s="1" t="e">
        <f t="shared" si="23"/>
        <v>#VALUE!</v>
      </c>
      <c r="K78" s="1" t="str">
        <f t="shared" si="24"/>
        <v/>
      </c>
      <c r="L78" s="1" t="e">
        <f t="shared" si="25"/>
        <v>#VALUE!</v>
      </c>
      <c r="M78" s="1" t="str">
        <f t="shared" si="19"/>
        <v/>
      </c>
      <c r="N78" s="1">
        <f t="shared" si="20"/>
        <v>3717.1050000000441</v>
      </c>
    </row>
    <row r="79" spans="1:19" x14ac:dyDescent="0.25">
      <c r="A79" t="str">
        <f t="shared" si="13"/>
        <v/>
      </c>
      <c r="B79" s="7" t="str">
        <f t="shared" si="14"/>
        <v/>
      </c>
      <c r="C79" s="2">
        <v>69</v>
      </c>
      <c r="D79" s="1" t="str">
        <f t="shared" si="21"/>
        <v/>
      </c>
      <c r="E79" s="1" t="e">
        <f t="shared" si="15"/>
        <v>#VALUE!</v>
      </c>
      <c r="F79" s="1" t="str">
        <f t="shared" si="16"/>
        <v/>
      </c>
      <c r="G79" s="1" t="str">
        <f t="shared" si="17"/>
        <v/>
      </c>
      <c r="H79" s="1" t="e">
        <f t="shared" si="18"/>
        <v>#VALUE!</v>
      </c>
      <c r="I79" s="1" t="str">
        <f t="shared" si="22"/>
        <v/>
      </c>
      <c r="J79" s="1" t="e">
        <f t="shared" si="23"/>
        <v>#VALUE!</v>
      </c>
      <c r="K79" s="1" t="str">
        <f t="shared" si="24"/>
        <v/>
      </c>
      <c r="L79" s="1" t="e">
        <f t="shared" si="25"/>
        <v>#VALUE!</v>
      </c>
      <c r="M79" s="1" t="str">
        <f t="shared" si="19"/>
        <v/>
      </c>
      <c r="N79" s="1">
        <f t="shared" si="20"/>
        <v>3717.1050000000441</v>
      </c>
    </row>
    <row r="80" spans="1:19" x14ac:dyDescent="0.25">
      <c r="A80" t="str">
        <f t="shared" si="13"/>
        <v/>
      </c>
      <c r="B80" s="7" t="str">
        <f t="shared" si="14"/>
        <v/>
      </c>
      <c r="C80" s="2">
        <v>70</v>
      </c>
      <c r="D80" s="1" t="str">
        <f t="shared" si="21"/>
        <v/>
      </c>
      <c r="E80" s="1" t="e">
        <f t="shared" si="15"/>
        <v>#VALUE!</v>
      </c>
      <c r="F80" s="1" t="str">
        <f t="shared" si="16"/>
        <v/>
      </c>
      <c r="G80" s="1" t="str">
        <f t="shared" si="17"/>
        <v/>
      </c>
      <c r="H80" s="1" t="e">
        <f t="shared" si="18"/>
        <v>#VALUE!</v>
      </c>
      <c r="I80" s="1" t="str">
        <f t="shared" si="22"/>
        <v/>
      </c>
      <c r="J80" s="1" t="e">
        <f t="shared" si="23"/>
        <v>#VALUE!</v>
      </c>
      <c r="K80" s="1" t="str">
        <f t="shared" si="24"/>
        <v/>
      </c>
      <c r="L80" s="1" t="e">
        <f t="shared" si="25"/>
        <v>#VALUE!</v>
      </c>
      <c r="M80" s="1" t="str">
        <f t="shared" si="19"/>
        <v/>
      </c>
      <c r="N80" s="1">
        <f t="shared" si="20"/>
        <v>3717.1050000000441</v>
      </c>
    </row>
    <row r="81" spans="1:14" x14ac:dyDescent="0.25">
      <c r="A81" t="str">
        <f t="shared" si="13"/>
        <v/>
      </c>
      <c r="B81" s="7" t="str">
        <f t="shared" si="14"/>
        <v/>
      </c>
      <c r="C81" s="2">
        <v>71</v>
      </c>
      <c r="D81" s="1" t="str">
        <f t="shared" si="21"/>
        <v/>
      </c>
      <c r="E81" s="1" t="e">
        <f t="shared" si="15"/>
        <v>#VALUE!</v>
      </c>
      <c r="F81" s="1" t="str">
        <f t="shared" si="16"/>
        <v/>
      </c>
      <c r="G81" s="1" t="str">
        <f t="shared" si="17"/>
        <v/>
      </c>
      <c r="H81" s="1" t="e">
        <f t="shared" si="18"/>
        <v>#VALUE!</v>
      </c>
      <c r="I81" s="1" t="str">
        <f t="shared" si="22"/>
        <v/>
      </c>
      <c r="J81" s="1" t="e">
        <f t="shared" si="23"/>
        <v>#VALUE!</v>
      </c>
      <c r="K81" s="1" t="str">
        <f t="shared" si="24"/>
        <v/>
      </c>
      <c r="L81" s="1" t="e">
        <f t="shared" si="25"/>
        <v>#VALUE!</v>
      </c>
      <c r="M81" s="1" t="str">
        <f t="shared" si="19"/>
        <v/>
      </c>
      <c r="N81" s="1">
        <f t="shared" si="20"/>
        <v>3717.1050000000441</v>
      </c>
    </row>
    <row r="82" spans="1:14" x14ac:dyDescent="0.25">
      <c r="A82" t="str">
        <f t="shared" si="13"/>
        <v/>
      </c>
      <c r="B82" s="7" t="str">
        <f t="shared" si="14"/>
        <v/>
      </c>
      <c r="C82" s="2">
        <v>72</v>
      </c>
      <c r="D82" s="1" t="str">
        <f t="shared" si="21"/>
        <v/>
      </c>
      <c r="E82" s="1" t="e">
        <f t="shared" si="15"/>
        <v>#VALUE!</v>
      </c>
      <c r="F82" s="1" t="str">
        <f t="shared" si="16"/>
        <v/>
      </c>
      <c r="G82" s="1" t="str">
        <f t="shared" si="17"/>
        <v/>
      </c>
      <c r="H82" s="1" t="e">
        <f t="shared" si="18"/>
        <v>#VALUE!</v>
      </c>
      <c r="I82" s="1" t="str">
        <f t="shared" si="22"/>
        <v/>
      </c>
      <c r="J82" s="1" t="e">
        <f t="shared" si="23"/>
        <v>#VALUE!</v>
      </c>
      <c r="K82" s="1" t="str">
        <f t="shared" si="24"/>
        <v/>
      </c>
      <c r="L82" s="1" t="e">
        <f t="shared" si="25"/>
        <v>#VALUE!</v>
      </c>
      <c r="M82" s="1" t="str">
        <f t="shared" si="19"/>
        <v/>
      </c>
      <c r="N82" s="1">
        <f t="shared" si="20"/>
        <v>3717.1050000000441</v>
      </c>
    </row>
    <row r="83" spans="1:14" x14ac:dyDescent="0.25">
      <c r="A83" t="str">
        <f t="shared" si="13"/>
        <v/>
      </c>
      <c r="B83" s="7" t="str">
        <f t="shared" si="14"/>
        <v/>
      </c>
      <c r="C83" s="2">
        <v>73</v>
      </c>
      <c r="D83" s="1" t="str">
        <f t="shared" si="21"/>
        <v/>
      </c>
      <c r="E83" s="1" t="e">
        <f t="shared" si="15"/>
        <v>#VALUE!</v>
      </c>
      <c r="F83" s="1" t="str">
        <f t="shared" si="16"/>
        <v/>
      </c>
      <c r="G83" s="1" t="str">
        <f t="shared" si="17"/>
        <v/>
      </c>
      <c r="H83" s="1" t="e">
        <f t="shared" si="18"/>
        <v>#VALUE!</v>
      </c>
      <c r="I83" s="1" t="str">
        <f t="shared" si="22"/>
        <v/>
      </c>
      <c r="J83" s="1" t="e">
        <f t="shared" si="23"/>
        <v>#VALUE!</v>
      </c>
      <c r="K83" s="1" t="str">
        <f t="shared" si="24"/>
        <v/>
      </c>
      <c r="L83" s="1" t="e">
        <f t="shared" si="25"/>
        <v>#VALUE!</v>
      </c>
      <c r="M83" s="1" t="str">
        <f t="shared" si="19"/>
        <v/>
      </c>
      <c r="N83" s="1">
        <f t="shared" si="20"/>
        <v>3717.1050000000441</v>
      </c>
    </row>
    <row r="84" spans="1:14" x14ac:dyDescent="0.25">
      <c r="A84" t="str">
        <f t="shared" si="13"/>
        <v/>
      </c>
      <c r="B84" s="7" t="str">
        <f t="shared" si="14"/>
        <v/>
      </c>
      <c r="C84" s="2">
        <v>74</v>
      </c>
      <c r="D84" s="1" t="str">
        <f t="shared" si="21"/>
        <v/>
      </c>
      <c r="E84" s="1" t="e">
        <f t="shared" si="15"/>
        <v>#VALUE!</v>
      </c>
      <c r="F84" s="1" t="str">
        <f t="shared" si="16"/>
        <v/>
      </c>
      <c r="G84" s="1" t="str">
        <f t="shared" si="17"/>
        <v/>
      </c>
      <c r="H84" s="1" t="e">
        <f t="shared" si="18"/>
        <v>#VALUE!</v>
      </c>
      <c r="I84" s="1" t="str">
        <f t="shared" si="22"/>
        <v/>
      </c>
      <c r="J84" s="1" t="e">
        <f t="shared" si="23"/>
        <v>#VALUE!</v>
      </c>
      <c r="K84" s="1" t="str">
        <f t="shared" si="24"/>
        <v/>
      </c>
      <c r="L84" s="1" t="e">
        <f t="shared" si="25"/>
        <v>#VALUE!</v>
      </c>
      <c r="M84" s="1" t="str">
        <f t="shared" si="19"/>
        <v/>
      </c>
      <c r="N84" s="1">
        <f t="shared" si="20"/>
        <v>3717.1050000000441</v>
      </c>
    </row>
    <row r="85" spans="1:14" x14ac:dyDescent="0.25">
      <c r="A85" t="str">
        <f t="shared" si="13"/>
        <v/>
      </c>
      <c r="B85" s="7" t="str">
        <f t="shared" si="14"/>
        <v/>
      </c>
      <c r="C85" s="2">
        <v>75</v>
      </c>
      <c r="D85" s="1" t="str">
        <f t="shared" si="21"/>
        <v/>
      </c>
      <c r="E85" s="1" t="e">
        <f t="shared" si="15"/>
        <v>#VALUE!</v>
      </c>
      <c r="F85" s="1" t="str">
        <f t="shared" si="16"/>
        <v/>
      </c>
      <c r="G85" s="1" t="str">
        <f t="shared" si="17"/>
        <v/>
      </c>
      <c r="H85" s="1" t="e">
        <f t="shared" si="18"/>
        <v>#VALUE!</v>
      </c>
      <c r="I85" s="1" t="str">
        <f t="shared" si="22"/>
        <v/>
      </c>
      <c r="J85" s="1" t="e">
        <f t="shared" si="23"/>
        <v>#VALUE!</v>
      </c>
      <c r="K85" s="1" t="str">
        <f t="shared" si="24"/>
        <v/>
      </c>
      <c r="L85" s="1" t="e">
        <f t="shared" si="25"/>
        <v>#VALUE!</v>
      </c>
      <c r="M85" s="1" t="str">
        <f t="shared" si="19"/>
        <v/>
      </c>
      <c r="N85" s="1">
        <f t="shared" si="20"/>
        <v>3717.1050000000441</v>
      </c>
    </row>
    <row r="86" spans="1:14" x14ac:dyDescent="0.25">
      <c r="A86" t="str">
        <f t="shared" si="13"/>
        <v/>
      </c>
      <c r="B86" s="7" t="str">
        <f t="shared" si="14"/>
        <v/>
      </c>
      <c r="C86" s="2">
        <v>76</v>
      </c>
      <c r="D86" s="1" t="str">
        <f t="shared" si="21"/>
        <v/>
      </c>
      <c r="E86" s="1" t="e">
        <f t="shared" si="15"/>
        <v>#VALUE!</v>
      </c>
      <c r="F86" s="1" t="str">
        <f t="shared" si="16"/>
        <v/>
      </c>
      <c r="G86" s="1" t="str">
        <f t="shared" si="17"/>
        <v/>
      </c>
      <c r="H86" s="1" t="e">
        <f t="shared" si="18"/>
        <v>#VALUE!</v>
      </c>
      <c r="I86" s="1" t="str">
        <f t="shared" si="22"/>
        <v/>
      </c>
      <c r="J86" s="1" t="e">
        <f t="shared" si="23"/>
        <v>#VALUE!</v>
      </c>
      <c r="K86" s="1" t="str">
        <f t="shared" si="24"/>
        <v/>
      </c>
      <c r="L86" s="1" t="e">
        <f t="shared" si="25"/>
        <v>#VALUE!</v>
      </c>
      <c r="M86" s="1" t="str">
        <f t="shared" si="19"/>
        <v/>
      </c>
      <c r="N86" s="1">
        <f t="shared" si="20"/>
        <v>3717.1050000000441</v>
      </c>
    </row>
    <row r="87" spans="1:14" x14ac:dyDescent="0.25">
      <c r="A87" t="str">
        <f t="shared" si="13"/>
        <v/>
      </c>
      <c r="B87" s="7" t="str">
        <f t="shared" si="14"/>
        <v/>
      </c>
      <c r="C87" s="2">
        <v>77</v>
      </c>
      <c r="D87" s="1" t="str">
        <f t="shared" si="21"/>
        <v/>
      </c>
      <c r="E87" s="1" t="e">
        <f t="shared" si="15"/>
        <v>#VALUE!</v>
      </c>
      <c r="F87" s="1" t="str">
        <f t="shared" si="16"/>
        <v/>
      </c>
      <c r="G87" s="1" t="str">
        <f t="shared" si="17"/>
        <v/>
      </c>
      <c r="H87" s="1" t="e">
        <f t="shared" si="18"/>
        <v>#VALUE!</v>
      </c>
      <c r="I87" s="1" t="str">
        <f t="shared" si="22"/>
        <v/>
      </c>
      <c r="J87" s="1" t="e">
        <f t="shared" si="23"/>
        <v>#VALUE!</v>
      </c>
      <c r="K87" s="1" t="str">
        <f t="shared" si="24"/>
        <v/>
      </c>
      <c r="L87" s="1" t="e">
        <f t="shared" si="25"/>
        <v>#VALUE!</v>
      </c>
      <c r="M87" s="1" t="str">
        <f t="shared" si="19"/>
        <v/>
      </c>
      <c r="N87" s="1">
        <f t="shared" si="20"/>
        <v>3717.1050000000441</v>
      </c>
    </row>
    <row r="88" spans="1:14" x14ac:dyDescent="0.25">
      <c r="A88" t="str">
        <f t="shared" si="13"/>
        <v/>
      </c>
      <c r="B88" s="7" t="str">
        <f t="shared" si="14"/>
        <v/>
      </c>
      <c r="C88" s="2">
        <v>78</v>
      </c>
      <c r="D88" s="1" t="str">
        <f t="shared" si="21"/>
        <v/>
      </c>
      <c r="E88" s="1" t="e">
        <f t="shared" si="15"/>
        <v>#VALUE!</v>
      </c>
      <c r="F88" s="1" t="str">
        <f t="shared" si="16"/>
        <v/>
      </c>
      <c r="G88" s="1" t="str">
        <f t="shared" si="17"/>
        <v/>
      </c>
      <c r="H88" s="1" t="e">
        <f t="shared" si="18"/>
        <v>#VALUE!</v>
      </c>
      <c r="I88" s="1" t="str">
        <f t="shared" si="22"/>
        <v/>
      </c>
      <c r="J88" s="1" t="e">
        <f t="shared" si="23"/>
        <v>#VALUE!</v>
      </c>
      <c r="K88" s="1" t="str">
        <f t="shared" si="24"/>
        <v/>
      </c>
      <c r="L88" s="1" t="e">
        <f t="shared" si="25"/>
        <v>#VALUE!</v>
      </c>
      <c r="M88" s="1" t="str">
        <f t="shared" si="19"/>
        <v/>
      </c>
      <c r="N88" s="1">
        <f t="shared" si="20"/>
        <v>3717.1050000000441</v>
      </c>
    </row>
    <row r="89" spans="1:14" x14ac:dyDescent="0.25">
      <c r="A89" t="str">
        <f t="shared" si="13"/>
        <v/>
      </c>
      <c r="B89" s="7" t="str">
        <f t="shared" si="14"/>
        <v/>
      </c>
      <c r="C89" s="2">
        <v>79</v>
      </c>
      <c r="D89" s="1" t="str">
        <f t="shared" si="21"/>
        <v/>
      </c>
      <c r="E89" s="1" t="e">
        <f t="shared" si="15"/>
        <v>#VALUE!</v>
      </c>
      <c r="F89" s="1" t="str">
        <f t="shared" si="16"/>
        <v/>
      </c>
      <c r="G89" s="1" t="str">
        <f t="shared" si="17"/>
        <v/>
      </c>
      <c r="H89" s="1" t="e">
        <f t="shared" si="18"/>
        <v>#VALUE!</v>
      </c>
      <c r="I89" s="1" t="str">
        <f t="shared" si="22"/>
        <v/>
      </c>
      <c r="J89" s="1" t="e">
        <f t="shared" si="23"/>
        <v>#VALUE!</v>
      </c>
      <c r="K89" s="1" t="str">
        <f t="shared" si="24"/>
        <v/>
      </c>
      <c r="L89" s="1" t="e">
        <f t="shared" si="25"/>
        <v>#VALUE!</v>
      </c>
      <c r="M89" s="1" t="str">
        <f t="shared" si="19"/>
        <v/>
      </c>
      <c r="N89" s="1">
        <f t="shared" si="20"/>
        <v>3717.1050000000441</v>
      </c>
    </row>
    <row r="90" spans="1:14" x14ac:dyDescent="0.25">
      <c r="A90" t="str">
        <f t="shared" si="13"/>
        <v/>
      </c>
      <c r="B90" s="7" t="str">
        <f t="shared" si="14"/>
        <v/>
      </c>
      <c r="C90" s="2">
        <v>80</v>
      </c>
      <c r="D90" s="1" t="str">
        <f t="shared" si="21"/>
        <v/>
      </c>
      <c r="E90" s="1" t="e">
        <f t="shared" si="15"/>
        <v>#VALUE!</v>
      </c>
      <c r="F90" s="1" t="str">
        <f t="shared" si="16"/>
        <v/>
      </c>
      <c r="G90" s="1" t="str">
        <f t="shared" si="17"/>
        <v/>
      </c>
      <c r="H90" s="1" t="e">
        <f t="shared" si="18"/>
        <v>#VALUE!</v>
      </c>
      <c r="I90" s="1" t="str">
        <f t="shared" si="22"/>
        <v/>
      </c>
      <c r="J90" s="1" t="e">
        <f t="shared" si="23"/>
        <v>#VALUE!</v>
      </c>
      <c r="K90" s="1" t="str">
        <f t="shared" si="24"/>
        <v/>
      </c>
      <c r="L90" s="1" t="e">
        <f t="shared" si="25"/>
        <v>#VALUE!</v>
      </c>
      <c r="M90" s="1" t="str">
        <f t="shared" si="19"/>
        <v/>
      </c>
      <c r="N90" s="1">
        <f t="shared" si="20"/>
        <v>3717.1050000000441</v>
      </c>
    </row>
    <row r="91" spans="1:14" x14ac:dyDescent="0.25">
      <c r="A91" t="str">
        <f t="shared" si="13"/>
        <v/>
      </c>
      <c r="B91" s="7" t="str">
        <f t="shared" si="14"/>
        <v/>
      </c>
      <c r="C91" s="2">
        <v>81</v>
      </c>
      <c r="D91" s="1" t="str">
        <f t="shared" si="21"/>
        <v/>
      </c>
      <c r="E91" s="1" t="e">
        <f t="shared" si="15"/>
        <v>#VALUE!</v>
      </c>
      <c r="F91" s="1" t="str">
        <f t="shared" si="16"/>
        <v/>
      </c>
      <c r="G91" s="1" t="str">
        <f t="shared" si="17"/>
        <v/>
      </c>
      <c r="H91" s="1" t="e">
        <f t="shared" si="18"/>
        <v>#VALUE!</v>
      </c>
      <c r="I91" s="1" t="str">
        <f t="shared" si="22"/>
        <v/>
      </c>
      <c r="J91" s="1" t="e">
        <f t="shared" si="23"/>
        <v>#VALUE!</v>
      </c>
      <c r="K91" s="1" t="str">
        <f t="shared" si="24"/>
        <v/>
      </c>
      <c r="L91" s="1" t="e">
        <f t="shared" si="25"/>
        <v>#VALUE!</v>
      </c>
      <c r="M91" s="1" t="str">
        <f t="shared" si="19"/>
        <v/>
      </c>
      <c r="N91" s="1">
        <f t="shared" si="20"/>
        <v>3717.1050000000441</v>
      </c>
    </row>
    <row r="92" spans="1:14" x14ac:dyDescent="0.25">
      <c r="A92" t="str">
        <f t="shared" si="13"/>
        <v/>
      </c>
      <c r="B92" s="7" t="str">
        <f t="shared" si="14"/>
        <v/>
      </c>
      <c r="C92" s="2">
        <v>82</v>
      </c>
      <c r="D92" s="1" t="str">
        <f t="shared" si="21"/>
        <v/>
      </c>
      <c r="E92" s="1" t="e">
        <f t="shared" si="15"/>
        <v>#VALUE!</v>
      </c>
      <c r="F92" s="1" t="str">
        <f t="shared" si="16"/>
        <v/>
      </c>
      <c r="G92" s="1" t="str">
        <f t="shared" si="17"/>
        <v/>
      </c>
      <c r="H92" s="1" t="e">
        <f t="shared" si="18"/>
        <v>#VALUE!</v>
      </c>
      <c r="I92" s="1" t="str">
        <f t="shared" si="22"/>
        <v/>
      </c>
      <c r="J92" s="1" t="e">
        <f t="shared" si="23"/>
        <v>#VALUE!</v>
      </c>
      <c r="K92" s="1" t="str">
        <f t="shared" si="24"/>
        <v/>
      </c>
      <c r="L92" s="1" t="e">
        <f t="shared" si="25"/>
        <v>#VALUE!</v>
      </c>
      <c r="M92" s="1" t="str">
        <f t="shared" si="19"/>
        <v/>
      </c>
      <c r="N92" s="1">
        <f t="shared" si="20"/>
        <v>3717.1050000000441</v>
      </c>
    </row>
    <row r="93" spans="1:14" x14ac:dyDescent="0.25">
      <c r="A93" t="str">
        <f t="shared" si="13"/>
        <v/>
      </c>
      <c r="B93" s="7" t="str">
        <f t="shared" si="14"/>
        <v/>
      </c>
      <c r="C93" s="2">
        <v>83</v>
      </c>
      <c r="D93" s="1" t="str">
        <f t="shared" si="21"/>
        <v/>
      </c>
      <c r="E93" s="1" t="e">
        <f t="shared" si="15"/>
        <v>#VALUE!</v>
      </c>
      <c r="F93" s="1" t="str">
        <f t="shared" si="16"/>
        <v/>
      </c>
      <c r="G93" s="1" t="str">
        <f t="shared" si="17"/>
        <v/>
      </c>
      <c r="H93" s="1" t="e">
        <f t="shared" si="18"/>
        <v>#VALUE!</v>
      </c>
      <c r="I93" s="1" t="str">
        <f t="shared" si="22"/>
        <v/>
      </c>
      <c r="J93" s="1" t="e">
        <f t="shared" si="23"/>
        <v>#VALUE!</v>
      </c>
      <c r="K93" s="1" t="str">
        <f t="shared" si="24"/>
        <v/>
      </c>
      <c r="L93" s="1" t="e">
        <f t="shared" si="25"/>
        <v>#VALUE!</v>
      </c>
      <c r="M93" s="1" t="str">
        <f t="shared" si="19"/>
        <v/>
      </c>
      <c r="N93" s="1">
        <f t="shared" si="20"/>
        <v>3717.1050000000441</v>
      </c>
    </row>
    <row r="94" spans="1:14" x14ac:dyDescent="0.25">
      <c r="A94" t="str">
        <f t="shared" si="13"/>
        <v/>
      </c>
      <c r="B94" s="7" t="str">
        <f t="shared" si="14"/>
        <v/>
      </c>
      <c r="C94" s="2">
        <v>84</v>
      </c>
      <c r="D94" s="1" t="str">
        <f t="shared" si="21"/>
        <v/>
      </c>
      <c r="E94" s="1" t="e">
        <f t="shared" si="15"/>
        <v>#VALUE!</v>
      </c>
      <c r="F94" s="1" t="str">
        <f t="shared" si="16"/>
        <v/>
      </c>
      <c r="G94" s="1" t="str">
        <f t="shared" si="17"/>
        <v/>
      </c>
      <c r="H94" s="1" t="e">
        <f t="shared" si="18"/>
        <v>#VALUE!</v>
      </c>
      <c r="I94" s="1" t="str">
        <f t="shared" si="22"/>
        <v/>
      </c>
      <c r="J94" s="1" t="e">
        <f t="shared" si="23"/>
        <v>#VALUE!</v>
      </c>
      <c r="K94" s="1" t="str">
        <f t="shared" si="24"/>
        <v/>
      </c>
      <c r="L94" s="1" t="e">
        <f t="shared" si="25"/>
        <v>#VALUE!</v>
      </c>
      <c r="M94" s="1" t="str">
        <f t="shared" si="19"/>
        <v/>
      </c>
      <c r="N94" s="1">
        <f t="shared" si="20"/>
        <v>3717.1050000000441</v>
      </c>
    </row>
    <row r="95" spans="1:14" x14ac:dyDescent="0.25">
      <c r="A95" t="str">
        <f t="shared" si="13"/>
        <v/>
      </c>
      <c r="B95" s="7" t="str">
        <f t="shared" si="14"/>
        <v/>
      </c>
      <c r="C95" s="2">
        <v>85</v>
      </c>
      <c r="D95" s="1" t="str">
        <f t="shared" si="21"/>
        <v/>
      </c>
      <c r="E95" s="1" t="e">
        <f t="shared" si="15"/>
        <v>#VALUE!</v>
      </c>
      <c r="F95" s="1" t="str">
        <f t="shared" si="16"/>
        <v/>
      </c>
      <c r="G95" s="1" t="str">
        <f t="shared" si="17"/>
        <v/>
      </c>
      <c r="H95" s="1" t="e">
        <f t="shared" si="18"/>
        <v>#VALUE!</v>
      </c>
      <c r="I95" s="1" t="str">
        <f t="shared" si="22"/>
        <v/>
      </c>
      <c r="J95" s="1" t="e">
        <f t="shared" si="23"/>
        <v>#VALUE!</v>
      </c>
      <c r="K95" s="1" t="str">
        <f t="shared" si="24"/>
        <v/>
      </c>
      <c r="L95" s="1" t="e">
        <f t="shared" si="25"/>
        <v>#VALUE!</v>
      </c>
      <c r="M95" s="1" t="str">
        <f t="shared" si="19"/>
        <v/>
      </c>
      <c r="N95" s="1">
        <f t="shared" si="20"/>
        <v>3717.1050000000441</v>
      </c>
    </row>
    <row r="96" spans="1:14" x14ac:dyDescent="0.25">
      <c r="A96" t="str">
        <f t="shared" si="13"/>
        <v/>
      </c>
      <c r="B96" s="7" t="str">
        <f t="shared" si="14"/>
        <v/>
      </c>
      <c r="C96" s="2">
        <v>86</v>
      </c>
      <c r="D96" s="1" t="str">
        <f t="shared" si="21"/>
        <v/>
      </c>
      <c r="E96" s="1" t="e">
        <f t="shared" si="15"/>
        <v>#VALUE!</v>
      </c>
      <c r="F96" s="1" t="str">
        <f t="shared" si="16"/>
        <v/>
      </c>
      <c r="G96" s="1" t="str">
        <f t="shared" si="17"/>
        <v/>
      </c>
      <c r="H96" s="1" t="e">
        <f t="shared" si="18"/>
        <v>#VALUE!</v>
      </c>
      <c r="I96" s="1" t="str">
        <f t="shared" si="22"/>
        <v/>
      </c>
      <c r="J96" s="1" t="e">
        <f t="shared" si="23"/>
        <v>#VALUE!</v>
      </c>
      <c r="K96" s="1" t="str">
        <f t="shared" si="24"/>
        <v/>
      </c>
      <c r="L96" s="1" t="e">
        <f t="shared" si="25"/>
        <v>#VALUE!</v>
      </c>
      <c r="M96" s="1" t="str">
        <f t="shared" si="19"/>
        <v/>
      </c>
      <c r="N96" s="1">
        <f t="shared" si="20"/>
        <v>3717.1050000000441</v>
      </c>
    </row>
    <row r="97" spans="1:14" x14ac:dyDescent="0.25">
      <c r="A97" t="str">
        <f t="shared" si="13"/>
        <v/>
      </c>
      <c r="B97" s="7" t="str">
        <f t="shared" si="14"/>
        <v/>
      </c>
      <c r="C97" s="2">
        <v>87</v>
      </c>
      <c r="D97" s="1" t="str">
        <f t="shared" si="21"/>
        <v/>
      </c>
      <c r="E97" s="1" t="e">
        <f t="shared" si="15"/>
        <v>#VALUE!</v>
      </c>
      <c r="F97" s="1" t="str">
        <f t="shared" si="16"/>
        <v/>
      </c>
      <c r="G97" s="1" t="str">
        <f t="shared" si="17"/>
        <v/>
      </c>
      <c r="H97" s="1" t="e">
        <f t="shared" si="18"/>
        <v>#VALUE!</v>
      </c>
      <c r="I97" s="1" t="str">
        <f t="shared" si="22"/>
        <v/>
      </c>
      <c r="J97" s="1" t="e">
        <f t="shared" si="23"/>
        <v>#VALUE!</v>
      </c>
      <c r="K97" s="1" t="str">
        <f t="shared" si="24"/>
        <v/>
      </c>
      <c r="L97" s="1" t="e">
        <f t="shared" si="25"/>
        <v>#VALUE!</v>
      </c>
      <c r="M97" s="1" t="str">
        <f t="shared" si="19"/>
        <v/>
      </c>
      <c r="N97" s="1">
        <f t="shared" si="20"/>
        <v>3717.1050000000441</v>
      </c>
    </row>
    <row r="98" spans="1:14" x14ac:dyDescent="0.25">
      <c r="A98" t="str">
        <f t="shared" si="13"/>
        <v/>
      </c>
      <c r="B98" s="7" t="str">
        <f t="shared" si="14"/>
        <v/>
      </c>
      <c r="C98" s="2">
        <v>88</v>
      </c>
      <c r="D98" s="1" t="str">
        <f t="shared" si="21"/>
        <v/>
      </c>
      <c r="E98" s="1" t="e">
        <f t="shared" si="15"/>
        <v>#VALUE!</v>
      </c>
      <c r="F98" s="1" t="str">
        <f t="shared" si="16"/>
        <v/>
      </c>
      <c r="G98" s="1" t="str">
        <f t="shared" si="17"/>
        <v/>
      </c>
      <c r="H98" s="1" t="e">
        <f t="shared" si="18"/>
        <v>#VALUE!</v>
      </c>
      <c r="I98" s="1" t="str">
        <f t="shared" si="22"/>
        <v/>
      </c>
      <c r="J98" s="1" t="e">
        <f t="shared" si="23"/>
        <v>#VALUE!</v>
      </c>
      <c r="K98" s="1" t="str">
        <f t="shared" si="24"/>
        <v/>
      </c>
      <c r="L98" s="1" t="e">
        <f t="shared" si="25"/>
        <v>#VALUE!</v>
      </c>
      <c r="M98" s="1" t="str">
        <f t="shared" si="19"/>
        <v/>
      </c>
      <c r="N98" s="1">
        <f t="shared" si="20"/>
        <v>3717.1050000000441</v>
      </c>
    </row>
    <row r="99" spans="1:14" x14ac:dyDescent="0.25">
      <c r="A99" t="str">
        <f t="shared" si="13"/>
        <v/>
      </c>
      <c r="B99" s="7" t="str">
        <f t="shared" si="14"/>
        <v/>
      </c>
      <c r="C99" s="2">
        <v>89</v>
      </c>
      <c r="D99" s="1" t="str">
        <f t="shared" si="21"/>
        <v/>
      </c>
      <c r="E99" s="1" t="e">
        <f t="shared" si="15"/>
        <v>#VALUE!</v>
      </c>
      <c r="F99" s="1" t="str">
        <f t="shared" si="16"/>
        <v/>
      </c>
      <c r="G99" s="1" t="str">
        <f t="shared" si="17"/>
        <v/>
      </c>
      <c r="H99" s="1" t="e">
        <f t="shared" si="18"/>
        <v>#VALUE!</v>
      </c>
      <c r="I99" s="1" t="str">
        <f t="shared" si="22"/>
        <v/>
      </c>
      <c r="J99" s="1" t="e">
        <f t="shared" si="23"/>
        <v>#VALUE!</v>
      </c>
      <c r="K99" s="1" t="str">
        <f t="shared" si="24"/>
        <v/>
      </c>
      <c r="L99" s="1" t="e">
        <f t="shared" si="25"/>
        <v>#VALUE!</v>
      </c>
      <c r="M99" s="1" t="str">
        <f t="shared" si="19"/>
        <v/>
      </c>
      <c r="N99" s="1">
        <f t="shared" si="20"/>
        <v>3717.1050000000441</v>
      </c>
    </row>
    <row r="100" spans="1:14" x14ac:dyDescent="0.25">
      <c r="A100" t="str">
        <f t="shared" si="13"/>
        <v/>
      </c>
      <c r="B100" s="7" t="str">
        <f t="shared" si="14"/>
        <v/>
      </c>
      <c r="C100" s="2">
        <v>90</v>
      </c>
      <c r="D100" s="1" t="str">
        <f t="shared" si="21"/>
        <v/>
      </c>
      <c r="E100" s="1" t="e">
        <f t="shared" si="15"/>
        <v>#VALUE!</v>
      </c>
      <c r="F100" s="1" t="str">
        <f t="shared" si="16"/>
        <v/>
      </c>
      <c r="G100" s="1" t="str">
        <f t="shared" si="17"/>
        <v/>
      </c>
      <c r="H100" s="1" t="e">
        <f t="shared" si="18"/>
        <v>#VALUE!</v>
      </c>
      <c r="I100" s="1" t="str">
        <f t="shared" si="22"/>
        <v/>
      </c>
      <c r="J100" s="1" t="e">
        <f t="shared" si="23"/>
        <v>#VALUE!</v>
      </c>
      <c r="K100" s="1" t="str">
        <f t="shared" si="24"/>
        <v/>
      </c>
      <c r="L100" s="1" t="e">
        <f t="shared" si="25"/>
        <v>#VALUE!</v>
      </c>
      <c r="M100" s="1" t="str">
        <f t="shared" si="19"/>
        <v/>
      </c>
      <c r="N100" s="1">
        <f t="shared" si="20"/>
        <v>3717.1050000000441</v>
      </c>
    </row>
    <row r="101" spans="1:14" x14ac:dyDescent="0.25">
      <c r="A101" t="str">
        <f t="shared" si="13"/>
        <v/>
      </c>
      <c r="B101" s="7" t="str">
        <f t="shared" si="14"/>
        <v/>
      </c>
      <c r="C101" s="2">
        <v>91</v>
      </c>
      <c r="D101" s="1" t="str">
        <f t="shared" si="21"/>
        <v/>
      </c>
      <c r="E101" s="1" t="e">
        <f t="shared" si="15"/>
        <v>#VALUE!</v>
      </c>
      <c r="F101" s="1" t="str">
        <f t="shared" si="16"/>
        <v/>
      </c>
      <c r="G101" s="1" t="str">
        <f t="shared" si="17"/>
        <v/>
      </c>
      <c r="H101" s="1" t="e">
        <f t="shared" si="18"/>
        <v>#VALUE!</v>
      </c>
      <c r="I101" s="1" t="str">
        <f t="shared" si="22"/>
        <v/>
      </c>
      <c r="J101" s="1" t="e">
        <f t="shared" si="23"/>
        <v>#VALUE!</v>
      </c>
      <c r="K101" s="1" t="str">
        <f t="shared" si="24"/>
        <v/>
      </c>
      <c r="L101" s="1" t="e">
        <f t="shared" si="25"/>
        <v>#VALUE!</v>
      </c>
      <c r="M101" s="1" t="str">
        <f t="shared" si="19"/>
        <v/>
      </c>
      <c r="N101" s="1">
        <f t="shared" si="20"/>
        <v>3717.1050000000441</v>
      </c>
    </row>
    <row r="102" spans="1:14" x14ac:dyDescent="0.25">
      <c r="A102" t="str">
        <f t="shared" si="13"/>
        <v/>
      </c>
      <c r="B102" s="7" t="str">
        <f t="shared" si="14"/>
        <v/>
      </c>
      <c r="C102" s="2">
        <v>92</v>
      </c>
      <c r="D102" s="1" t="str">
        <f t="shared" si="21"/>
        <v/>
      </c>
      <c r="E102" s="1" t="e">
        <f t="shared" si="15"/>
        <v>#VALUE!</v>
      </c>
      <c r="F102" s="1" t="str">
        <f t="shared" si="16"/>
        <v/>
      </c>
      <c r="G102" s="1" t="str">
        <f t="shared" si="17"/>
        <v/>
      </c>
      <c r="H102" s="1" t="e">
        <f t="shared" si="18"/>
        <v>#VALUE!</v>
      </c>
      <c r="I102" s="1" t="str">
        <f t="shared" si="22"/>
        <v/>
      </c>
      <c r="J102" s="1" t="e">
        <f t="shared" si="23"/>
        <v>#VALUE!</v>
      </c>
      <c r="K102" s="1" t="str">
        <f t="shared" si="24"/>
        <v/>
      </c>
      <c r="L102" s="1" t="e">
        <f t="shared" si="25"/>
        <v>#VALUE!</v>
      </c>
      <c r="M102" s="1" t="str">
        <f t="shared" si="19"/>
        <v/>
      </c>
      <c r="N102" s="1">
        <f t="shared" si="20"/>
        <v>3717.1050000000441</v>
      </c>
    </row>
    <row r="103" spans="1:14" x14ac:dyDescent="0.25">
      <c r="A103" t="str">
        <f t="shared" si="13"/>
        <v/>
      </c>
      <c r="B103" s="7" t="str">
        <f t="shared" si="14"/>
        <v/>
      </c>
      <c r="C103" s="2">
        <v>93</v>
      </c>
      <c r="D103" s="1" t="str">
        <f t="shared" si="21"/>
        <v/>
      </c>
      <c r="E103" s="1" t="e">
        <f t="shared" si="15"/>
        <v>#VALUE!</v>
      </c>
      <c r="F103" s="1" t="str">
        <f t="shared" si="16"/>
        <v/>
      </c>
      <c r="G103" s="1" t="str">
        <f t="shared" si="17"/>
        <v/>
      </c>
      <c r="H103" s="1" t="e">
        <f t="shared" si="18"/>
        <v>#VALUE!</v>
      </c>
      <c r="I103" s="1" t="str">
        <f t="shared" si="22"/>
        <v/>
      </c>
      <c r="J103" s="1" t="e">
        <f t="shared" si="23"/>
        <v>#VALUE!</v>
      </c>
      <c r="K103" s="1" t="str">
        <f t="shared" si="24"/>
        <v/>
      </c>
      <c r="L103" s="1" t="e">
        <f t="shared" si="25"/>
        <v>#VALUE!</v>
      </c>
      <c r="M103" s="1" t="str">
        <f t="shared" si="19"/>
        <v/>
      </c>
      <c r="N103" s="1">
        <f t="shared" si="20"/>
        <v>3717.1050000000441</v>
      </c>
    </row>
    <row r="104" spans="1:14" x14ac:dyDescent="0.25">
      <c r="A104" t="str">
        <f t="shared" si="13"/>
        <v/>
      </c>
      <c r="B104" s="7" t="str">
        <f t="shared" si="14"/>
        <v/>
      </c>
      <c r="C104" s="2">
        <v>94</v>
      </c>
      <c r="D104" s="1" t="str">
        <f t="shared" si="21"/>
        <v/>
      </c>
      <c r="E104" s="1" t="e">
        <f t="shared" si="15"/>
        <v>#VALUE!</v>
      </c>
      <c r="F104" s="1" t="str">
        <f t="shared" si="16"/>
        <v/>
      </c>
      <c r="G104" s="1" t="str">
        <f t="shared" si="17"/>
        <v/>
      </c>
      <c r="H104" s="1" t="e">
        <f t="shared" si="18"/>
        <v>#VALUE!</v>
      </c>
      <c r="I104" s="1" t="str">
        <f t="shared" si="22"/>
        <v/>
      </c>
      <c r="J104" s="1" t="e">
        <f t="shared" si="23"/>
        <v>#VALUE!</v>
      </c>
      <c r="K104" s="1" t="str">
        <f t="shared" si="24"/>
        <v/>
      </c>
      <c r="L104" s="1" t="e">
        <f t="shared" si="25"/>
        <v>#VALUE!</v>
      </c>
      <c r="M104" s="1" t="str">
        <f t="shared" si="19"/>
        <v/>
      </c>
      <c r="N104" s="1">
        <f t="shared" si="20"/>
        <v>3717.1050000000441</v>
      </c>
    </row>
    <row r="105" spans="1:14" x14ac:dyDescent="0.25">
      <c r="A105" t="str">
        <f t="shared" si="13"/>
        <v/>
      </c>
      <c r="B105" s="7" t="str">
        <f t="shared" si="14"/>
        <v/>
      </c>
      <c r="C105" s="2">
        <v>95</v>
      </c>
      <c r="D105" s="1" t="str">
        <f t="shared" si="21"/>
        <v/>
      </c>
      <c r="E105" s="1" t="e">
        <f t="shared" si="15"/>
        <v>#VALUE!</v>
      </c>
      <c r="F105" s="1" t="str">
        <f t="shared" si="16"/>
        <v/>
      </c>
      <c r="G105" s="1" t="str">
        <f t="shared" si="17"/>
        <v/>
      </c>
      <c r="H105" s="1" t="e">
        <f t="shared" si="18"/>
        <v>#VALUE!</v>
      </c>
      <c r="I105" s="1" t="str">
        <f t="shared" si="22"/>
        <v/>
      </c>
      <c r="J105" s="1" t="e">
        <f t="shared" si="23"/>
        <v>#VALUE!</v>
      </c>
      <c r="K105" s="1" t="str">
        <f t="shared" si="24"/>
        <v/>
      </c>
      <c r="L105" s="1" t="e">
        <f t="shared" si="25"/>
        <v>#VALUE!</v>
      </c>
      <c r="M105" s="1" t="str">
        <f t="shared" si="19"/>
        <v/>
      </c>
      <c r="N105" s="1">
        <f t="shared" si="20"/>
        <v>3717.1050000000441</v>
      </c>
    </row>
    <row r="106" spans="1:14" x14ac:dyDescent="0.25">
      <c r="A106" t="str">
        <f t="shared" si="13"/>
        <v/>
      </c>
      <c r="B106" s="7" t="str">
        <f t="shared" si="14"/>
        <v/>
      </c>
      <c r="C106" s="2">
        <v>96</v>
      </c>
      <c r="D106" s="1" t="str">
        <f t="shared" si="21"/>
        <v/>
      </c>
      <c r="E106" s="1" t="e">
        <f t="shared" si="15"/>
        <v>#VALUE!</v>
      </c>
      <c r="F106" s="1" t="str">
        <f t="shared" si="16"/>
        <v/>
      </c>
      <c r="G106" s="1" t="str">
        <f t="shared" si="17"/>
        <v/>
      </c>
      <c r="H106" s="1" t="e">
        <f t="shared" si="18"/>
        <v>#VALUE!</v>
      </c>
      <c r="I106" s="1" t="str">
        <f t="shared" si="22"/>
        <v/>
      </c>
      <c r="J106" s="1" t="e">
        <f t="shared" si="23"/>
        <v>#VALUE!</v>
      </c>
      <c r="K106" s="1" t="str">
        <f t="shared" si="24"/>
        <v/>
      </c>
      <c r="L106" s="1" t="e">
        <f t="shared" si="25"/>
        <v>#VALUE!</v>
      </c>
      <c r="M106" s="1" t="str">
        <f t="shared" si="19"/>
        <v/>
      </c>
      <c r="N106" s="1">
        <f t="shared" si="20"/>
        <v>3717.1050000000441</v>
      </c>
    </row>
    <row r="107" spans="1:14" x14ac:dyDescent="0.25">
      <c r="A107" t="str">
        <f t="shared" si="13"/>
        <v/>
      </c>
      <c r="B107" s="7" t="str">
        <f t="shared" si="14"/>
        <v/>
      </c>
      <c r="C107" s="2">
        <v>97</v>
      </c>
      <c r="D107" s="1" t="str">
        <f t="shared" si="21"/>
        <v/>
      </c>
      <c r="E107" s="1" t="e">
        <f t="shared" si="15"/>
        <v>#VALUE!</v>
      </c>
      <c r="F107" s="1" t="str">
        <f t="shared" si="16"/>
        <v/>
      </c>
      <c r="G107" s="1" t="str">
        <f t="shared" si="17"/>
        <v/>
      </c>
      <c r="H107" s="1" t="e">
        <f t="shared" si="18"/>
        <v>#VALUE!</v>
      </c>
      <c r="I107" s="1" t="str">
        <f t="shared" si="22"/>
        <v/>
      </c>
      <c r="J107" s="1" t="e">
        <f t="shared" si="23"/>
        <v>#VALUE!</v>
      </c>
      <c r="K107" s="1" t="str">
        <f t="shared" si="24"/>
        <v/>
      </c>
      <c r="L107" s="1" t="e">
        <f t="shared" si="25"/>
        <v>#VALUE!</v>
      </c>
      <c r="M107" s="1" t="str">
        <f t="shared" si="19"/>
        <v/>
      </c>
      <c r="N107" s="1">
        <f t="shared" si="20"/>
        <v>3717.1050000000441</v>
      </c>
    </row>
    <row r="108" spans="1:14" x14ac:dyDescent="0.25">
      <c r="A108" t="str">
        <f t="shared" si="13"/>
        <v/>
      </c>
      <c r="B108" s="7" t="str">
        <f t="shared" si="14"/>
        <v/>
      </c>
      <c r="C108" s="2">
        <v>98</v>
      </c>
      <c r="D108" s="1" t="str">
        <f t="shared" si="21"/>
        <v/>
      </c>
      <c r="E108" s="1" t="e">
        <f t="shared" si="15"/>
        <v>#VALUE!</v>
      </c>
      <c r="F108" s="1" t="str">
        <f t="shared" si="16"/>
        <v/>
      </c>
      <c r="G108" s="1" t="str">
        <f t="shared" si="17"/>
        <v/>
      </c>
      <c r="H108" s="1" t="e">
        <f t="shared" si="18"/>
        <v>#VALUE!</v>
      </c>
      <c r="I108" s="1" t="str">
        <f t="shared" si="22"/>
        <v/>
      </c>
      <c r="J108" s="1" t="e">
        <f t="shared" si="23"/>
        <v>#VALUE!</v>
      </c>
      <c r="K108" s="1" t="str">
        <f t="shared" si="24"/>
        <v/>
      </c>
      <c r="L108" s="1" t="e">
        <f t="shared" si="25"/>
        <v>#VALUE!</v>
      </c>
      <c r="M108" s="1" t="str">
        <f t="shared" si="19"/>
        <v/>
      </c>
      <c r="N108" s="1">
        <f t="shared" si="20"/>
        <v>3717.1050000000441</v>
      </c>
    </row>
    <row r="109" spans="1:14" x14ac:dyDescent="0.25">
      <c r="A109" t="str">
        <f t="shared" si="13"/>
        <v/>
      </c>
      <c r="B109" s="7" t="str">
        <f t="shared" si="14"/>
        <v/>
      </c>
      <c r="C109" s="2">
        <v>99</v>
      </c>
      <c r="D109" s="1" t="str">
        <f t="shared" si="21"/>
        <v/>
      </c>
      <c r="E109" s="1" t="e">
        <f t="shared" si="15"/>
        <v>#VALUE!</v>
      </c>
      <c r="F109" s="1" t="str">
        <f t="shared" si="16"/>
        <v/>
      </c>
      <c r="G109" s="1" t="str">
        <f t="shared" si="17"/>
        <v/>
      </c>
      <c r="H109" s="1" t="e">
        <f t="shared" si="18"/>
        <v>#VALUE!</v>
      </c>
      <c r="I109" s="1" t="str">
        <f t="shared" si="22"/>
        <v/>
      </c>
      <c r="J109" s="1" t="e">
        <f t="shared" si="23"/>
        <v>#VALUE!</v>
      </c>
      <c r="K109" s="1" t="str">
        <f t="shared" si="24"/>
        <v/>
      </c>
      <c r="L109" s="1" t="e">
        <f t="shared" si="25"/>
        <v>#VALUE!</v>
      </c>
      <c r="M109" s="1" t="str">
        <f t="shared" si="19"/>
        <v/>
      </c>
      <c r="N109" s="1">
        <f t="shared" si="20"/>
        <v>3717.1050000000441</v>
      </c>
    </row>
    <row r="110" spans="1:14" x14ac:dyDescent="0.25">
      <c r="A110" t="str">
        <f t="shared" si="13"/>
        <v/>
      </c>
      <c r="B110" s="7" t="str">
        <f t="shared" si="14"/>
        <v/>
      </c>
      <c r="C110" s="2">
        <v>100</v>
      </c>
      <c r="D110" s="1" t="str">
        <f t="shared" si="21"/>
        <v/>
      </c>
      <c r="E110" s="1" t="e">
        <f t="shared" si="15"/>
        <v>#VALUE!</v>
      </c>
      <c r="F110" s="1" t="str">
        <f t="shared" si="16"/>
        <v/>
      </c>
      <c r="G110" s="1" t="str">
        <f t="shared" si="17"/>
        <v/>
      </c>
      <c r="H110" s="1" t="e">
        <f t="shared" si="18"/>
        <v>#VALUE!</v>
      </c>
      <c r="I110" s="1" t="str">
        <f t="shared" si="22"/>
        <v/>
      </c>
      <c r="J110" s="1" t="e">
        <f t="shared" si="23"/>
        <v>#VALUE!</v>
      </c>
      <c r="K110" s="1" t="str">
        <f t="shared" si="24"/>
        <v/>
      </c>
      <c r="L110" s="1" t="e">
        <f t="shared" si="25"/>
        <v>#VALUE!</v>
      </c>
      <c r="M110" s="1" t="str">
        <f t="shared" si="19"/>
        <v/>
      </c>
      <c r="N110" s="1">
        <f t="shared" si="20"/>
        <v>3717.1050000000441</v>
      </c>
    </row>
    <row r="111" spans="1:14" x14ac:dyDescent="0.25">
      <c r="A111" t="str">
        <f t="shared" si="13"/>
        <v/>
      </c>
      <c r="B111" s="7" t="str">
        <f t="shared" si="14"/>
        <v/>
      </c>
      <c r="C111" s="2">
        <v>101</v>
      </c>
      <c r="D111" s="1" t="str">
        <f t="shared" si="21"/>
        <v/>
      </c>
      <c r="E111" s="1" t="e">
        <f t="shared" si="15"/>
        <v>#VALUE!</v>
      </c>
      <c r="F111" s="1" t="str">
        <f t="shared" si="16"/>
        <v/>
      </c>
      <c r="G111" s="1" t="str">
        <f t="shared" si="17"/>
        <v/>
      </c>
      <c r="H111" s="1" t="e">
        <f t="shared" si="18"/>
        <v>#VALUE!</v>
      </c>
      <c r="I111" s="1" t="str">
        <f t="shared" si="22"/>
        <v/>
      </c>
      <c r="J111" s="1" t="e">
        <f t="shared" si="23"/>
        <v>#VALUE!</v>
      </c>
      <c r="K111" s="1" t="str">
        <f t="shared" si="24"/>
        <v/>
      </c>
      <c r="L111" s="1" t="e">
        <f t="shared" si="25"/>
        <v>#VALUE!</v>
      </c>
      <c r="M111" s="1" t="str">
        <f t="shared" si="19"/>
        <v/>
      </c>
      <c r="N111" s="1">
        <f t="shared" si="20"/>
        <v>3717.1050000000441</v>
      </c>
    </row>
    <row r="112" spans="1:14" x14ac:dyDescent="0.25">
      <c r="A112" t="str">
        <f t="shared" si="13"/>
        <v/>
      </c>
      <c r="B112" s="7" t="str">
        <f t="shared" si="14"/>
        <v/>
      </c>
      <c r="C112" s="2">
        <v>102</v>
      </c>
      <c r="D112" s="1" t="str">
        <f t="shared" si="21"/>
        <v/>
      </c>
      <c r="E112" s="1" t="e">
        <f t="shared" si="15"/>
        <v>#VALUE!</v>
      </c>
      <c r="F112" s="1" t="str">
        <f t="shared" si="16"/>
        <v/>
      </c>
      <c r="G112" s="1" t="str">
        <f t="shared" si="17"/>
        <v/>
      </c>
      <c r="H112" s="1" t="e">
        <f t="shared" si="18"/>
        <v>#VALUE!</v>
      </c>
      <c r="I112" s="1" t="str">
        <f t="shared" si="22"/>
        <v/>
      </c>
      <c r="J112" s="1" t="e">
        <f t="shared" si="23"/>
        <v>#VALUE!</v>
      </c>
      <c r="K112" s="1" t="str">
        <f t="shared" si="24"/>
        <v/>
      </c>
      <c r="L112" s="1" t="e">
        <f t="shared" si="25"/>
        <v>#VALUE!</v>
      </c>
      <c r="M112" s="1" t="str">
        <f t="shared" si="19"/>
        <v/>
      </c>
      <c r="N112" s="1">
        <f t="shared" si="20"/>
        <v>3717.1050000000441</v>
      </c>
    </row>
    <row r="113" spans="1:14" x14ac:dyDescent="0.25">
      <c r="A113" t="str">
        <f t="shared" si="13"/>
        <v/>
      </c>
      <c r="B113" s="7" t="str">
        <f t="shared" si="14"/>
        <v/>
      </c>
      <c r="C113" s="2">
        <v>103</v>
      </c>
      <c r="D113" s="1" t="str">
        <f t="shared" si="21"/>
        <v/>
      </c>
      <c r="E113" s="1" t="e">
        <f t="shared" si="15"/>
        <v>#VALUE!</v>
      </c>
      <c r="F113" s="1" t="str">
        <f t="shared" si="16"/>
        <v/>
      </c>
      <c r="G113" s="1" t="str">
        <f t="shared" si="17"/>
        <v/>
      </c>
      <c r="H113" s="1" t="e">
        <f t="shared" si="18"/>
        <v>#VALUE!</v>
      </c>
      <c r="I113" s="1" t="str">
        <f t="shared" si="22"/>
        <v/>
      </c>
      <c r="J113" s="1" t="e">
        <f t="shared" si="23"/>
        <v>#VALUE!</v>
      </c>
      <c r="K113" s="1" t="str">
        <f t="shared" si="24"/>
        <v/>
      </c>
      <c r="L113" s="1" t="e">
        <f t="shared" si="25"/>
        <v>#VALUE!</v>
      </c>
      <c r="M113" s="1" t="str">
        <f t="shared" si="19"/>
        <v/>
      </c>
      <c r="N113" s="1">
        <f t="shared" si="20"/>
        <v>3717.1050000000441</v>
      </c>
    </row>
    <row r="114" spans="1:14" x14ac:dyDescent="0.25">
      <c r="A114" t="str">
        <f t="shared" si="13"/>
        <v/>
      </c>
      <c r="B114" s="7" t="str">
        <f t="shared" si="14"/>
        <v/>
      </c>
      <c r="C114" s="2">
        <v>104</v>
      </c>
      <c r="D114" s="1" t="str">
        <f t="shared" si="21"/>
        <v/>
      </c>
      <c r="E114" s="1" t="e">
        <f t="shared" si="15"/>
        <v>#VALUE!</v>
      </c>
      <c r="F114" s="1" t="str">
        <f t="shared" si="16"/>
        <v/>
      </c>
      <c r="G114" s="1" t="str">
        <f t="shared" si="17"/>
        <v/>
      </c>
      <c r="H114" s="1" t="e">
        <f t="shared" si="18"/>
        <v>#VALUE!</v>
      </c>
      <c r="I114" s="1" t="str">
        <f t="shared" si="22"/>
        <v/>
      </c>
      <c r="J114" s="1" t="e">
        <f t="shared" si="23"/>
        <v>#VALUE!</v>
      </c>
      <c r="K114" s="1" t="str">
        <f t="shared" si="24"/>
        <v/>
      </c>
      <c r="L114" s="1" t="e">
        <f t="shared" si="25"/>
        <v>#VALUE!</v>
      </c>
      <c r="M114" s="1" t="str">
        <f t="shared" si="19"/>
        <v/>
      </c>
      <c r="N114" s="1">
        <f t="shared" si="20"/>
        <v>3717.1050000000441</v>
      </c>
    </row>
    <row r="115" spans="1:14" x14ac:dyDescent="0.25">
      <c r="A115" t="str">
        <f t="shared" si="13"/>
        <v/>
      </c>
      <c r="B115" s="7" t="str">
        <f t="shared" si="14"/>
        <v/>
      </c>
      <c r="C115" s="2">
        <v>105</v>
      </c>
      <c r="D115" s="1" t="str">
        <f t="shared" si="21"/>
        <v/>
      </c>
      <c r="E115" s="1" t="e">
        <f t="shared" si="15"/>
        <v>#VALUE!</v>
      </c>
      <c r="F115" s="1" t="str">
        <f t="shared" si="16"/>
        <v/>
      </c>
      <c r="G115" s="1" t="str">
        <f t="shared" si="17"/>
        <v/>
      </c>
      <c r="H115" s="1" t="e">
        <f t="shared" si="18"/>
        <v>#VALUE!</v>
      </c>
      <c r="I115" s="1" t="str">
        <f t="shared" si="22"/>
        <v/>
      </c>
      <c r="J115" s="1" t="e">
        <f t="shared" si="23"/>
        <v>#VALUE!</v>
      </c>
      <c r="K115" s="1" t="str">
        <f t="shared" si="24"/>
        <v/>
      </c>
      <c r="L115" s="1" t="e">
        <f t="shared" si="25"/>
        <v>#VALUE!</v>
      </c>
      <c r="M115" s="1" t="str">
        <f t="shared" si="19"/>
        <v/>
      </c>
      <c r="N115" s="1">
        <f t="shared" si="20"/>
        <v>3717.1050000000441</v>
      </c>
    </row>
    <row r="116" spans="1:14" x14ac:dyDescent="0.25">
      <c r="A116" t="str">
        <f t="shared" si="13"/>
        <v/>
      </c>
      <c r="B116" s="7" t="str">
        <f t="shared" si="14"/>
        <v/>
      </c>
      <c r="C116" s="2">
        <v>106</v>
      </c>
      <c r="D116" s="1" t="str">
        <f t="shared" si="21"/>
        <v/>
      </c>
      <c r="E116" s="1" t="e">
        <f t="shared" si="15"/>
        <v>#VALUE!</v>
      </c>
      <c r="F116" s="1" t="str">
        <f t="shared" si="16"/>
        <v/>
      </c>
      <c r="G116" s="1" t="str">
        <f t="shared" si="17"/>
        <v/>
      </c>
      <c r="H116" s="1" t="e">
        <f t="shared" si="18"/>
        <v>#VALUE!</v>
      </c>
      <c r="I116" s="1" t="str">
        <f t="shared" si="22"/>
        <v/>
      </c>
      <c r="J116" s="1" t="e">
        <f t="shared" si="23"/>
        <v>#VALUE!</v>
      </c>
      <c r="K116" s="1" t="str">
        <f t="shared" si="24"/>
        <v/>
      </c>
      <c r="L116" s="1" t="e">
        <f t="shared" si="25"/>
        <v>#VALUE!</v>
      </c>
      <c r="M116" s="1" t="str">
        <f t="shared" si="19"/>
        <v/>
      </c>
      <c r="N116" s="1">
        <f t="shared" si="20"/>
        <v>3717.1050000000441</v>
      </c>
    </row>
    <row r="117" spans="1:14" x14ac:dyDescent="0.25">
      <c r="A117" t="str">
        <f t="shared" si="13"/>
        <v/>
      </c>
      <c r="B117" s="7" t="str">
        <f t="shared" si="14"/>
        <v/>
      </c>
      <c r="C117" s="2">
        <v>107</v>
      </c>
      <c r="D117" s="1" t="str">
        <f t="shared" si="21"/>
        <v/>
      </c>
      <c r="E117" s="1" t="e">
        <f t="shared" si="15"/>
        <v>#VALUE!</v>
      </c>
      <c r="F117" s="1" t="str">
        <f t="shared" si="16"/>
        <v/>
      </c>
      <c r="G117" s="1" t="str">
        <f t="shared" si="17"/>
        <v/>
      </c>
      <c r="H117" s="1" t="e">
        <f t="shared" si="18"/>
        <v>#VALUE!</v>
      </c>
      <c r="I117" s="1" t="str">
        <f t="shared" si="22"/>
        <v/>
      </c>
      <c r="J117" s="1" t="e">
        <f t="shared" si="23"/>
        <v>#VALUE!</v>
      </c>
      <c r="K117" s="1" t="str">
        <f t="shared" si="24"/>
        <v/>
      </c>
      <c r="L117" s="1" t="e">
        <f t="shared" si="25"/>
        <v>#VALUE!</v>
      </c>
      <c r="M117" s="1" t="str">
        <f t="shared" si="19"/>
        <v/>
      </c>
      <c r="N117" s="1">
        <f t="shared" si="20"/>
        <v>3717.1050000000441</v>
      </c>
    </row>
    <row r="118" spans="1:14" x14ac:dyDescent="0.25">
      <c r="A118" t="str">
        <f t="shared" si="13"/>
        <v/>
      </c>
      <c r="B118" s="7" t="str">
        <f t="shared" si="14"/>
        <v/>
      </c>
      <c r="C118" s="2">
        <v>108</v>
      </c>
      <c r="D118" s="1" t="str">
        <f t="shared" si="21"/>
        <v/>
      </c>
      <c r="E118" s="1" t="e">
        <f t="shared" si="15"/>
        <v>#VALUE!</v>
      </c>
      <c r="F118" s="1" t="str">
        <f t="shared" si="16"/>
        <v/>
      </c>
      <c r="G118" s="1" t="str">
        <f t="shared" si="17"/>
        <v/>
      </c>
      <c r="H118" s="1" t="e">
        <f t="shared" si="18"/>
        <v>#VALUE!</v>
      </c>
      <c r="I118" s="1" t="str">
        <f t="shared" si="22"/>
        <v/>
      </c>
      <c r="J118" s="1" t="e">
        <f t="shared" si="23"/>
        <v>#VALUE!</v>
      </c>
      <c r="K118" s="1" t="str">
        <f t="shared" si="24"/>
        <v/>
      </c>
      <c r="L118" s="1" t="e">
        <f t="shared" si="25"/>
        <v>#VALUE!</v>
      </c>
      <c r="M118" s="1" t="str">
        <f t="shared" si="19"/>
        <v/>
      </c>
      <c r="N118" s="1">
        <f t="shared" si="20"/>
        <v>3717.1050000000441</v>
      </c>
    </row>
    <row r="119" spans="1:14" x14ac:dyDescent="0.25">
      <c r="A119" t="str">
        <f t="shared" si="13"/>
        <v/>
      </c>
      <c r="B119" s="7" t="str">
        <f t="shared" si="14"/>
        <v/>
      </c>
      <c r="C119" s="2">
        <v>109</v>
      </c>
      <c r="D119" s="1" t="str">
        <f t="shared" si="21"/>
        <v/>
      </c>
      <c r="E119" s="1" t="e">
        <f t="shared" si="15"/>
        <v>#VALUE!</v>
      </c>
      <c r="F119" s="1" t="str">
        <f t="shared" si="16"/>
        <v/>
      </c>
      <c r="G119" s="1" t="str">
        <f t="shared" si="17"/>
        <v/>
      </c>
      <c r="H119" s="1" t="e">
        <f t="shared" si="18"/>
        <v>#VALUE!</v>
      </c>
      <c r="I119" s="1" t="str">
        <f t="shared" si="22"/>
        <v/>
      </c>
      <c r="J119" s="1" t="e">
        <f t="shared" si="23"/>
        <v>#VALUE!</v>
      </c>
      <c r="K119" s="1" t="str">
        <f t="shared" si="24"/>
        <v/>
      </c>
      <c r="L119" s="1" t="e">
        <f t="shared" si="25"/>
        <v>#VALUE!</v>
      </c>
      <c r="M119" s="1" t="str">
        <f t="shared" si="19"/>
        <v/>
      </c>
      <c r="N119" s="1">
        <f t="shared" si="20"/>
        <v>3717.1050000000441</v>
      </c>
    </row>
    <row r="120" spans="1:14" x14ac:dyDescent="0.25">
      <c r="A120" t="str">
        <f t="shared" si="13"/>
        <v/>
      </c>
      <c r="B120" s="7" t="str">
        <f t="shared" si="14"/>
        <v/>
      </c>
      <c r="C120" s="2">
        <v>110</v>
      </c>
      <c r="D120" s="1" t="str">
        <f t="shared" si="21"/>
        <v/>
      </c>
      <c r="E120" s="1" t="e">
        <f t="shared" si="15"/>
        <v>#VALUE!</v>
      </c>
      <c r="F120" s="1" t="str">
        <f t="shared" si="16"/>
        <v/>
      </c>
      <c r="G120" s="1" t="str">
        <f t="shared" si="17"/>
        <v/>
      </c>
      <c r="H120" s="1" t="e">
        <f t="shared" si="18"/>
        <v>#VALUE!</v>
      </c>
      <c r="I120" s="1" t="str">
        <f t="shared" si="22"/>
        <v/>
      </c>
      <c r="J120" s="1" t="e">
        <f t="shared" si="23"/>
        <v>#VALUE!</v>
      </c>
      <c r="K120" s="1" t="str">
        <f t="shared" si="24"/>
        <v/>
      </c>
      <c r="L120" s="1" t="e">
        <f t="shared" si="25"/>
        <v>#VALUE!</v>
      </c>
      <c r="M120" s="1" t="str">
        <f t="shared" si="19"/>
        <v/>
      </c>
      <c r="N120" s="1">
        <f t="shared" si="20"/>
        <v>3717.1050000000441</v>
      </c>
    </row>
    <row r="121" spans="1:14" x14ac:dyDescent="0.25">
      <c r="A121" t="str">
        <f t="shared" si="13"/>
        <v/>
      </c>
      <c r="B121" s="7" t="str">
        <f t="shared" si="14"/>
        <v/>
      </c>
      <c r="C121" s="2">
        <v>111</v>
      </c>
      <c r="D121" s="1" t="str">
        <f t="shared" si="21"/>
        <v/>
      </c>
      <c r="E121" s="1" t="e">
        <f t="shared" si="15"/>
        <v>#VALUE!</v>
      </c>
      <c r="F121" s="1" t="str">
        <f t="shared" si="16"/>
        <v/>
      </c>
      <c r="G121" s="1" t="str">
        <f t="shared" si="17"/>
        <v/>
      </c>
      <c r="H121" s="1" t="e">
        <f t="shared" si="18"/>
        <v>#VALUE!</v>
      </c>
      <c r="I121" s="1" t="str">
        <f t="shared" si="22"/>
        <v/>
      </c>
      <c r="J121" s="1" t="e">
        <f t="shared" si="23"/>
        <v>#VALUE!</v>
      </c>
      <c r="K121" s="1" t="str">
        <f t="shared" si="24"/>
        <v/>
      </c>
      <c r="L121" s="1" t="e">
        <f t="shared" si="25"/>
        <v>#VALUE!</v>
      </c>
      <c r="M121" s="1" t="str">
        <f t="shared" si="19"/>
        <v/>
      </c>
      <c r="N121" s="1">
        <f t="shared" si="20"/>
        <v>3717.1050000000441</v>
      </c>
    </row>
    <row r="122" spans="1:14" x14ac:dyDescent="0.25">
      <c r="A122" t="str">
        <f t="shared" si="13"/>
        <v/>
      </c>
      <c r="B122" s="7" t="str">
        <f t="shared" si="14"/>
        <v/>
      </c>
      <c r="C122" s="2">
        <v>112</v>
      </c>
      <c r="D122" s="1" t="str">
        <f t="shared" si="21"/>
        <v/>
      </c>
      <c r="E122" s="1" t="e">
        <f t="shared" si="15"/>
        <v>#VALUE!</v>
      </c>
      <c r="F122" s="1" t="str">
        <f t="shared" si="16"/>
        <v/>
      </c>
      <c r="G122" s="1" t="str">
        <f t="shared" si="17"/>
        <v/>
      </c>
      <c r="H122" s="1" t="e">
        <f t="shared" si="18"/>
        <v>#VALUE!</v>
      </c>
      <c r="I122" s="1" t="str">
        <f t="shared" si="22"/>
        <v/>
      </c>
      <c r="J122" s="1" t="e">
        <f t="shared" si="23"/>
        <v>#VALUE!</v>
      </c>
      <c r="K122" s="1" t="str">
        <f t="shared" si="24"/>
        <v/>
      </c>
      <c r="L122" s="1" t="e">
        <f t="shared" si="25"/>
        <v>#VALUE!</v>
      </c>
      <c r="M122" s="1" t="str">
        <f t="shared" si="19"/>
        <v/>
      </c>
      <c r="N122" s="1">
        <f t="shared" si="20"/>
        <v>3717.1050000000441</v>
      </c>
    </row>
    <row r="123" spans="1:14" x14ac:dyDescent="0.25">
      <c r="A123" t="str">
        <f t="shared" si="13"/>
        <v/>
      </c>
      <c r="B123" s="7" t="str">
        <f t="shared" si="14"/>
        <v/>
      </c>
      <c r="C123" s="2">
        <v>113</v>
      </c>
      <c r="D123" s="1" t="str">
        <f t="shared" si="21"/>
        <v/>
      </c>
      <c r="E123" s="1" t="e">
        <f t="shared" si="15"/>
        <v>#VALUE!</v>
      </c>
      <c r="F123" s="1" t="str">
        <f t="shared" si="16"/>
        <v/>
      </c>
      <c r="G123" s="1" t="str">
        <f t="shared" si="17"/>
        <v/>
      </c>
      <c r="H123" s="1" t="e">
        <f t="shared" si="18"/>
        <v>#VALUE!</v>
      </c>
      <c r="I123" s="1" t="str">
        <f t="shared" si="22"/>
        <v/>
      </c>
      <c r="J123" s="1" t="e">
        <f t="shared" si="23"/>
        <v>#VALUE!</v>
      </c>
      <c r="K123" s="1" t="str">
        <f t="shared" si="24"/>
        <v/>
      </c>
      <c r="L123" s="1" t="e">
        <f t="shared" si="25"/>
        <v>#VALUE!</v>
      </c>
      <c r="M123" s="1" t="str">
        <f t="shared" si="19"/>
        <v/>
      </c>
      <c r="N123" s="1">
        <f t="shared" si="20"/>
        <v>3717.1050000000441</v>
      </c>
    </row>
    <row r="124" spans="1:14" x14ac:dyDescent="0.25">
      <c r="A124" t="str">
        <f t="shared" si="13"/>
        <v/>
      </c>
      <c r="B124" s="7" t="str">
        <f t="shared" si="14"/>
        <v/>
      </c>
      <c r="C124" s="2">
        <v>114</v>
      </c>
      <c r="D124" s="1" t="str">
        <f t="shared" si="21"/>
        <v/>
      </c>
      <c r="E124" s="1" t="e">
        <f t="shared" si="15"/>
        <v>#VALUE!</v>
      </c>
      <c r="F124" s="1" t="str">
        <f t="shared" si="16"/>
        <v/>
      </c>
      <c r="G124" s="1" t="str">
        <f t="shared" si="17"/>
        <v/>
      </c>
      <c r="H124" s="1" t="e">
        <f t="shared" si="18"/>
        <v>#VALUE!</v>
      </c>
      <c r="I124" s="1" t="str">
        <f t="shared" si="22"/>
        <v/>
      </c>
      <c r="J124" s="1" t="e">
        <f t="shared" si="23"/>
        <v>#VALUE!</v>
      </c>
      <c r="K124" s="1" t="str">
        <f t="shared" si="24"/>
        <v/>
      </c>
      <c r="L124" s="1" t="e">
        <f t="shared" si="25"/>
        <v>#VALUE!</v>
      </c>
      <c r="M124" s="1" t="str">
        <f t="shared" si="19"/>
        <v/>
      </c>
      <c r="N124" s="1">
        <f t="shared" si="20"/>
        <v>3717.1050000000441</v>
      </c>
    </row>
    <row r="125" spans="1:14" x14ac:dyDescent="0.25">
      <c r="A125" t="str">
        <f t="shared" si="13"/>
        <v/>
      </c>
      <c r="B125" s="7" t="str">
        <f t="shared" si="14"/>
        <v/>
      </c>
      <c r="C125" s="2">
        <v>115</v>
      </c>
      <c r="D125" s="1" t="str">
        <f t="shared" si="21"/>
        <v/>
      </c>
      <c r="E125" s="1" t="e">
        <f t="shared" si="15"/>
        <v>#VALUE!</v>
      </c>
      <c r="F125" s="1" t="str">
        <f t="shared" si="16"/>
        <v/>
      </c>
      <c r="G125" s="1" t="str">
        <f t="shared" si="17"/>
        <v/>
      </c>
      <c r="H125" s="1" t="e">
        <f t="shared" si="18"/>
        <v>#VALUE!</v>
      </c>
      <c r="I125" s="1" t="str">
        <f t="shared" si="22"/>
        <v/>
      </c>
      <c r="J125" s="1" t="e">
        <f t="shared" si="23"/>
        <v>#VALUE!</v>
      </c>
      <c r="K125" s="1" t="str">
        <f t="shared" si="24"/>
        <v/>
      </c>
      <c r="L125" s="1" t="e">
        <f t="shared" si="25"/>
        <v>#VALUE!</v>
      </c>
      <c r="M125" s="1" t="str">
        <f t="shared" si="19"/>
        <v/>
      </c>
      <c r="N125" s="1">
        <f t="shared" si="20"/>
        <v>3717.1050000000441</v>
      </c>
    </row>
    <row r="126" spans="1:14" x14ac:dyDescent="0.25">
      <c r="A126" t="str">
        <f t="shared" si="13"/>
        <v/>
      </c>
      <c r="B126" s="7" t="str">
        <f t="shared" si="14"/>
        <v/>
      </c>
      <c r="C126" s="2">
        <v>116</v>
      </c>
      <c r="D126" s="1" t="str">
        <f t="shared" si="21"/>
        <v/>
      </c>
      <c r="E126" s="1" t="e">
        <f t="shared" si="15"/>
        <v>#VALUE!</v>
      </c>
      <c r="F126" s="1" t="str">
        <f t="shared" si="16"/>
        <v/>
      </c>
      <c r="G126" s="1" t="str">
        <f t="shared" si="17"/>
        <v/>
      </c>
      <c r="H126" s="1" t="e">
        <f t="shared" si="18"/>
        <v>#VALUE!</v>
      </c>
      <c r="I126" s="1" t="str">
        <f t="shared" si="22"/>
        <v/>
      </c>
      <c r="J126" s="1" t="e">
        <f t="shared" si="23"/>
        <v>#VALUE!</v>
      </c>
      <c r="K126" s="1" t="str">
        <f t="shared" si="24"/>
        <v/>
      </c>
      <c r="L126" s="1" t="e">
        <f t="shared" si="25"/>
        <v>#VALUE!</v>
      </c>
      <c r="M126" s="1" t="str">
        <f t="shared" si="19"/>
        <v/>
      </c>
      <c r="N126" s="1">
        <f t="shared" si="20"/>
        <v>3717.1050000000441</v>
      </c>
    </row>
    <row r="127" spans="1:14" x14ac:dyDescent="0.25">
      <c r="A127" t="str">
        <f t="shared" si="13"/>
        <v/>
      </c>
      <c r="B127" s="7" t="str">
        <f t="shared" si="14"/>
        <v/>
      </c>
      <c r="C127" s="2">
        <v>117</v>
      </c>
      <c r="D127" s="1" t="str">
        <f t="shared" si="21"/>
        <v/>
      </c>
      <c r="E127" s="1" t="e">
        <f t="shared" si="15"/>
        <v>#VALUE!</v>
      </c>
      <c r="F127" s="1" t="str">
        <f t="shared" si="16"/>
        <v/>
      </c>
      <c r="G127" s="1" t="str">
        <f t="shared" si="17"/>
        <v/>
      </c>
      <c r="H127" s="1" t="e">
        <f t="shared" si="18"/>
        <v>#VALUE!</v>
      </c>
      <c r="I127" s="1" t="str">
        <f t="shared" si="22"/>
        <v/>
      </c>
      <c r="J127" s="1" t="e">
        <f t="shared" si="23"/>
        <v>#VALUE!</v>
      </c>
      <c r="K127" s="1" t="str">
        <f t="shared" si="24"/>
        <v/>
      </c>
      <c r="L127" s="1" t="e">
        <f t="shared" si="25"/>
        <v>#VALUE!</v>
      </c>
      <c r="M127" s="1" t="str">
        <f t="shared" si="19"/>
        <v/>
      </c>
      <c r="N127" s="1">
        <f t="shared" si="20"/>
        <v>3717.1050000000441</v>
      </c>
    </row>
    <row r="128" spans="1:14" x14ac:dyDescent="0.25">
      <c r="A128" t="str">
        <f t="shared" si="13"/>
        <v/>
      </c>
      <c r="B128" s="7" t="str">
        <f t="shared" si="14"/>
        <v/>
      </c>
      <c r="C128" s="2">
        <v>118</v>
      </c>
      <c r="D128" s="1" t="str">
        <f t="shared" si="21"/>
        <v/>
      </c>
      <c r="E128" s="1" t="e">
        <f t="shared" si="15"/>
        <v>#VALUE!</v>
      </c>
      <c r="F128" s="1" t="str">
        <f t="shared" si="16"/>
        <v/>
      </c>
      <c r="G128" s="1" t="str">
        <f t="shared" si="17"/>
        <v/>
      </c>
      <c r="H128" s="1" t="e">
        <f t="shared" si="18"/>
        <v>#VALUE!</v>
      </c>
      <c r="I128" s="1" t="str">
        <f t="shared" si="22"/>
        <v/>
      </c>
      <c r="J128" s="1" t="e">
        <f t="shared" si="23"/>
        <v>#VALUE!</v>
      </c>
      <c r="K128" s="1" t="str">
        <f t="shared" si="24"/>
        <v/>
      </c>
      <c r="L128" s="1" t="e">
        <f t="shared" si="25"/>
        <v>#VALUE!</v>
      </c>
      <c r="M128" s="1" t="str">
        <f t="shared" si="19"/>
        <v/>
      </c>
      <c r="N128" s="1">
        <f t="shared" si="20"/>
        <v>3717.1050000000441</v>
      </c>
    </row>
    <row r="129" spans="1:14" x14ac:dyDescent="0.25">
      <c r="A129" t="str">
        <f t="shared" si="13"/>
        <v/>
      </c>
      <c r="B129" s="7" t="str">
        <f t="shared" si="14"/>
        <v/>
      </c>
      <c r="C129" s="2">
        <v>119</v>
      </c>
      <c r="D129" s="1" t="str">
        <f t="shared" si="21"/>
        <v/>
      </c>
      <c r="E129" s="1" t="e">
        <f t="shared" si="15"/>
        <v>#VALUE!</v>
      </c>
      <c r="F129" s="1" t="str">
        <f t="shared" si="16"/>
        <v/>
      </c>
      <c r="G129" s="1" t="str">
        <f t="shared" si="17"/>
        <v/>
      </c>
      <c r="H129" s="1" t="e">
        <f t="shared" si="18"/>
        <v>#VALUE!</v>
      </c>
      <c r="I129" s="1" t="str">
        <f t="shared" si="22"/>
        <v/>
      </c>
      <c r="J129" s="1" t="e">
        <f t="shared" si="23"/>
        <v>#VALUE!</v>
      </c>
      <c r="K129" s="1" t="str">
        <f t="shared" si="24"/>
        <v/>
      </c>
      <c r="L129" s="1" t="e">
        <f t="shared" si="25"/>
        <v>#VALUE!</v>
      </c>
      <c r="M129" s="1" t="str">
        <f t="shared" si="19"/>
        <v/>
      </c>
      <c r="N129" s="1">
        <f t="shared" si="20"/>
        <v>3717.1050000000441</v>
      </c>
    </row>
    <row r="130" spans="1:14" x14ac:dyDescent="0.25">
      <c r="A130" t="str">
        <f t="shared" si="13"/>
        <v/>
      </c>
      <c r="B130" s="7" t="str">
        <f t="shared" si="14"/>
        <v/>
      </c>
      <c r="C130" s="2">
        <v>120</v>
      </c>
      <c r="D130" s="1" t="str">
        <f t="shared" si="21"/>
        <v/>
      </c>
      <c r="E130" s="1" t="e">
        <f t="shared" si="15"/>
        <v>#VALUE!</v>
      </c>
      <c r="F130" s="1" t="str">
        <f t="shared" si="16"/>
        <v/>
      </c>
      <c r="G130" s="1" t="str">
        <f t="shared" si="17"/>
        <v/>
      </c>
      <c r="H130" s="1" t="e">
        <f t="shared" si="18"/>
        <v>#VALUE!</v>
      </c>
      <c r="I130" s="1" t="str">
        <f t="shared" si="22"/>
        <v/>
      </c>
      <c r="J130" s="1" t="e">
        <f t="shared" si="23"/>
        <v>#VALUE!</v>
      </c>
      <c r="K130" s="1" t="str">
        <f t="shared" si="24"/>
        <v/>
      </c>
      <c r="L130" s="1" t="e">
        <f t="shared" si="25"/>
        <v>#VALUE!</v>
      </c>
      <c r="M130" s="1" t="str">
        <f t="shared" si="19"/>
        <v/>
      </c>
      <c r="N130" s="1">
        <f t="shared" si="20"/>
        <v>3717.1050000000441</v>
      </c>
    </row>
  </sheetData>
  <mergeCells count="1">
    <mergeCell ref="Q3:R3"/>
  </mergeCells>
  <dataValidations count="1">
    <dataValidation type="list" allowBlank="1" showInputMessage="1" showErrorMessage="1" sqref="D4">
      <formula1>$XFC$1:$XFC$5</formula1>
    </dataValidation>
  </dataValidation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0"/>
  <sheetViews>
    <sheetView showGridLines="0" zoomScale="115" zoomScaleNormal="115" workbookViewId="0">
      <selection activeCell="D4" sqref="D4"/>
    </sheetView>
  </sheetViews>
  <sheetFormatPr baseColWidth="10" defaultRowHeight="15" x14ac:dyDescent="0.25"/>
  <cols>
    <col min="1" max="1" width="15.5703125" customWidth="1"/>
    <col min="2" max="2" width="13.42578125" style="6" hidden="1" customWidth="1"/>
    <col min="3" max="3" width="5.5703125" hidden="1" customWidth="1"/>
    <col min="4" max="4" width="16.5703125" bestFit="1" customWidth="1"/>
    <col min="5" max="5" width="13.42578125" hidden="1" customWidth="1"/>
    <col min="6" max="6" width="17.7109375" bestFit="1" customWidth="1"/>
    <col min="7" max="7" width="14.5703125" hidden="1" customWidth="1"/>
    <col min="8" max="8" width="11.140625" hidden="1" customWidth="1"/>
    <col min="9" max="9" width="13.140625" customWidth="1"/>
    <col min="10" max="10" width="11.140625" hidden="1" customWidth="1"/>
    <col min="11" max="11" width="17.28515625" customWidth="1"/>
    <col min="12" max="12" width="9.5703125" hidden="1" customWidth="1"/>
    <col min="13" max="13" width="18.85546875" customWidth="1"/>
    <col min="14" max="14" width="18.42578125" hidden="1" customWidth="1"/>
    <col min="15" max="15" width="17.5703125" style="1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8" customWidth="1"/>
  </cols>
  <sheetData>
    <row r="1" spans="1:19 16383:16384" x14ac:dyDescent="0.25">
      <c r="A1" t="s">
        <v>18</v>
      </c>
      <c r="C1" t="s">
        <v>18</v>
      </c>
      <c r="S1"/>
      <c r="XFC1">
        <v>72</v>
      </c>
      <c r="XFD1" s="12">
        <v>5.451993839098028E-2</v>
      </c>
    </row>
    <row r="2" spans="1:19 16383:16384" x14ac:dyDescent="0.25">
      <c r="XFC2">
        <v>96</v>
      </c>
      <c r="XFD2" s="12">
        <v>5.1967970919706612E-2</v>
      </c>
    </row>
    <row r="3" spans="1:19 16383:16384" x14ac:dyDescent="0.25">
      <c r="A3" s="14" t="s">
        <v>4</v>
      </c>
      <c r="B3" s="15"/>
      <c r="C3" s="16"/>
      <c r="D3" s="17">
        <v>155000</v>
      </c>
      <c r="Q3" s="33" t="s">
        <v>27</v>
      </c>
      <c r="R3" s="33"/>
      <c r="XFC3">
        <v>120</v>
      </c>
      <c r="XFD3" s="12">
        <v>4.9880052104908534E-2</v>
      </c>
    </row>
    <row r="4" spans="1:19 16383:16384" ht="15.75" x14ac:dyDescent="0.25">
      <c r="A4" s="14" t="s">
        <v>36</v>
      </c>
      <c r="B4" s="15"/>
      <c r="C4" s="16"/>
      <c r="D4" s="18">
        <v>120</v>
      </c>
      <c r="F4" s="11"/>
      <c r="I4" s="3" t="s">
        <v>7</v>
      </c>
      <c r="K4" s="9">
        <f>VLOOKUP(D4,$XFC$1:$XFD$8,2,0)</f>
        <v>4.9880052104908534E-2</v>
      </c>
      <c r="Q4" s="24" t="s">
        <v>30</v>
      </c>
      <c r="R4" s="25">
        <f>D3</f>
        <v>155000</v>
      </c>
      <c r="XFD4" s="12"/>
    </row>
    <row r="5" spans="1:19 16383:16384" ht="15.75" x14ac:dyDescent="0.25">
      <c r="A5" s="14" t="s">
        <v>5</v>
      </c>
      <c r="B5" s="15"/>
      <c r="C5" s="16"/>
      <c r="D5" s="19">
        <f>-PMT(K4/2,D4,D3,,0)</f>
        <v>4077.8407499999998</v>
      </c>
      <c r="I5" s="3" t="s">
        <v>8</v>
      </c>
      <c r="J5" s="21"/>
      <c r="K5" s="9">
        <f>K4/1.16</f>
        <v>4.3000044918024602E-2</v>
      </c>
      <c r="Q5" s="18" t="s">
        <v>34</v>
      </c>
      <c r="R5" s="26">
        <f>D6</f>
        <v>489340.88999999996</v>
      </c>
      <c r="XFD5" s="12"/>
    </row>
    <row r="6" spans="1:19 16383:16384" ht="15.75" x14ac:dyDescent="0.25">
      <c r="A6" s="14" t="s">
        <v>6</v>
      </c>
      <c r="B6" s="15"/>
      <c r="C6" s="16"/>
      <c r="D6" s="20">
        <f>D4*D5</f>
        <v>489340.88999999996</v>
      </c>
      <c r="I6" s="22" t="s">
        <v>28</v>
      </c>
      <c r="J6" s="16"/>
      <c r="K6" s="23">
        <f>(D6-D3)/D3/(D4/2)</f>
        <v>3.5950633333333329E-2</v>
      </c>
      <c r="Q6" s="24" t="s">
        <v>31</v>
      </c>
      <c r="R6" s="25">
        <f>D5</f>
        <v>4077.8407499999998</v>
      </c>
      <c r="XFD6" s="12"/>
    </row>
    <row r="7" spans="1:19 16383:16384" ht="15.75" x14ac:dyDescent="0.25">
      <c r="E7" s="1"/>
      <c r="I7" s="3" t="s">
        <v>14</v>
      </c>
      <c r="K7" s="9">
        <f>K6/1.16</f>
        <v>3.0991925287356319E-2</v>
      </c>
      <c r="Q7" s="18" t="s">
        <v>17</v>
      </c>
      <c r="R7" s="26">
        <f>SUM(O10:O133)</f>
        <v>50000</v>
      </c>
      <c r="S7" s="1"/>
    </row>
    <row r="8" spans="1:19 16383:16384" ht="15.75" x14ac:dyDescent="0.25">
      <c r="E8" s="1"/>
      <c r="Q8" s="24" t="s">
        <v>29</v>
      </c>
      <c r="R8" s="27">
        <f>D4</f>
        <v>120</v>
      </c>
      <c r="S8"/>
    </row>
    <row r="9" spans="1:19 16383:16384" ht="30" x14ac:dyDescent="0.25">
      <c r="A9" s="14" t="s">
        <v>0</v>
      </c>
      <c r="B9" s="14"/>
      <c r="C9" s="14" t="s">
        <v>9</v>
      </c>
      <c r="D9" s="14" t="s">
        <v>3</v>
      </c>
      <c r="E9" s="14" t="s">
        <v>10</v>
      </c>
      <c r="F9" s="14" t="s">
        <v>24</v>
      </c>
      <c r="G9" s="14" t="s">
        <v>17</v>
      </c>
      <c r="H9" s="14" t="s">
        <v>11</v>
      </c>
      <c r="I9" s="14" t="s">
        <v>25</v>
      </c>
      <c r="J9" s="14" t="s">
        <v>1</v>
      </c>
      <c r="K9" s="14" t="s">
        <v>13</v>
      </c>
      <c r="L9" s="14" t="s">
        <v>13</v>
      </c>
      <c r="M9" s="14" t="s">
        <v>2</v>
      </c>
      <c r="N9" s="14" t="s">
        <v>12</v>
      </c>
      <c r="O9" s="14" t="s">
        <v>26</v>
      </c>
      <c r="Q9" s="18" t="s">
        <v>20</v>
      </c>
      <c r="R9" s="28">
        <f>IFERROR(VLOOKUP("",$B$9:$C$130,2,0),MAX($C:$C))</f>
        <v>47</v>
      </c>
      <c r="S9"/>
    </row>
    <row r="10" spans="1:19 16383:16384" ht="15.75" x14ac:dyDescent="0.25">
      <c r="A10">
        <f t="shared" ref="A10:A70" si="0">IF(C10&lt;=$R$9,C10,"")</f>
        <v>0</v>
      </c>
      <c r="B10" s="7">
        <f t="shared" ref="B10:B70" si="1">D10</f>
        <v>155000</v>
      </c>
      <c r="C10" s="2">
        <v>0</v>
      </c>
      <c r="D10" s="1">
        <f>D3</f>
        <v>155000</v>
      </c>
      <c r="E10" s="1">
        <f>D3</f>
        <v>155000</v>
      </c>
      <c r="F10" s="1"/>
      <c r="G10" s="1"/>
      <c r="L10" s="5"/>
      <c r="M10" s="5"/>
      <c r="N10" s="1"/>
      <c r="Q10" s="24" t="s">
        <v>16</v>
      </c>
      <c r="R10" s="29">
        <f>D4-R9</f>
        <v>73</v>
      </c>
      <c r="S10" s="4"/>
    </row>
    <row r="11" spans="1:19 16383:16384" ht="15.75" x14ac:dyDescent="0.25">
      <c r="A11">
        <f t="shared" si="0"/>
        <v>1</v>
      </c>
      <c r="B11" s="7">
        <f t="shared" si="1"/>
        <v>154787.86328813041</v>
      </c>
      <c r="C11" s="2">
        <v>1</v>
      </c>
      <c r="D11" s="1">
        <f>IFERROR(IF(E11&gt;=0.1,E10-H11-O11,""),"")</f>
        <v>154787.86328813041</v>
      </c>
      <c r="E11" s="1">
        <f t="shared" ref="E11:E74" si="2">E10-H11-O11</f>
        <v>154787.86328813041</v>
      </c>
      <c r="F11" s="1">
        <f t="shared" ref="F11:F74" si="3">IFERROR(IF(A11&lt;$R$9,IFERROR(IF(H11&gt;=0,N11-J11-L11,""),""),IF(A11=$R$9,D10,"")),"")</f>
        <v>212.136711869588</v>
      </c>
      <c r="G11" s="1">
        <f t="shared" ref="G11:G74" si="4">IFERROR(IF(H11&gt;=0,N11-J11-L11,""),"")</f>
        <v>212.136711869588</v>
      </c>
      <c r="H11" s="1">
        <f t="shared" ref="H11:H74" si="5">N11-J11-L11</f>
        <v>212.136711869588</v>
      </c>
      <c r="I11" s="1">
        <f>IFERROR(IF(J11&gt;=0,D10*$K$5/2,""),"")</f>
        <v>3332.5034811469068</v>
      </c>
      <c r="J11" s="1">
        <f>D10*$K$5/2</f>
        <v>3332.5034811469068</v>
      </c>
      <c r="K11" s="1">
        <f>IFERROR(IF(L11&gt;=0,I11*16%,""),"")</f>
        <v>533.20055698350507</v>
      </c>
      <c r="L11" s="1">
        <f>J11*16%</f>
        <v>533.20055698350507</v>
      </c>
      <c r="M11" s="1">
        <f t="shared" ref="M11:M74" si="6">IFERROR(IF(A11&lt;$R$9,N11,F11+I11+K11),"")</f>
        <v>4077.8407499999998</v>
      </c>
      <c r="N11" s="1">
        <f t="shared" ref="N11:N74" si="7">$D$5</f>
        <v>4077.8407499999998</v>
      </c>
      <c r="P11" s="1"/>
      <c r="Q11" s="18" t="s">
        <v>15</v>
      </c>
      <c r="R11" s="26">
        <f>(R17-D3)/1.16</f>
        <v>73974.987686423294</v>
      </c>
      <c r="S11"/>
    </row>
    <row r="12" spans="1:19 16383:16384" ht="15.75" x14ac:dyDescent="0.25">
      <c r="A12">
        <f t="shared" si="0"/>
        <v>2</v>
      </c>
      <c r="B12" s="7">
        <f t="shared" si="1"/>
        <v>154570.43588114012</v>
      </c>
      <c r="C12" s="2">
        <v>2</v>
      </c>
      <c r="D12" s="1">
        <f t="shared" ref="D12:D75" si="8">IFERROR(IF(E12&gt;=0.1,E11-H12-O12,""),"")</f>
        <v>154570.43588114012</v>
      </c>
      <c r="E12" s="1">
        <f t="shared" si="2"/>
        <v>154570.43588114012</v>
      </c>
      <c r="F12" s="1">
        <f t="shared" si="3"/>
        <v>217.42740699029787</v>
      </c>
      <c r="G12" s="1">
        <f t="shared" si="4"/>
        <v>217.42740699029787</v>
      </c>
      <c r="H12" s="1">
        <f t="shared" si="5"/>
        <v>217.42740699029787</v>
      </c>
      <c r="I12" s="1">
        <f t="shared" ref="I12:I75" si="9">IFERROR(IF(J12&gt;=0,D11*$K$5/2,""),"")</f>
        <v>3327.9425370773292</v>
      </c>
      <c r="J12" s="1">
        <f t="shared" ref="J12:J75" si="10">D11*$K$5/2</f>
        <v>3327.9425370773292</v>
      </c>
      <c r="K12" s="1">
        <f t="shared" ref="K12:K75" si="11">IFERROR(IF(L12&gt;=0,I12*16%,""),"")</f>
        <v>532.47080593237274</v>
      </c>
      <c r="L12" s="1">
        <f t="shared" ref="L12:L75" si="12">J12*16%</f>
        <v>532.47080593237274</v>
      </c>
      <c r="M12" s="1">
        <f t="shared" si="6"/>
        <v>4077.8407499999998</v>
      </c>
      <c r="N12" s="1">
        <f t="shared" si="7"/>
        <v>4077.8407499999998</v>
      </c>
      <c r="P12" s="1"/>
      <c r="Q12" s="24" t="s">
        <v>22</v>
      </c>
      <c r="R12" s="25">
        <f>(D6-D3)/1.16</f>
        <v>288224.9051724138</v>
      </c>
      <c r="S12"/>
    </row>
    <row r="13" spans="1:19 16383:16384" ht="15.75" x14ac:dyDescent="0.25">
      <c r="A13">
        <f t="shared" si="0"/>
        <v>3</v>
      </c>
      <c r="B13" s="7">
        <f t="shared" si="1"/>
        <v>154347.58582895497</v>
      </c>
      <c r="C13" s="2">
        <v>3</v>
      </c>
      <c r="D13" s="1">
        <f t="shared" si="8"/>
        <v>154347.58582895497</v>
      </c>
      <c r="E13" s="1">
        <f t="shared" si="2"/>
        <v>154347.58582895497</v>
      </c>
      <c r="F13" s="1">
        <f t="shared" si="3"/>
        <v>222.85005218515312</v>
      </c>
      <c r="G13" s="1">
        <f t="shared" si="4"/>
        <v>222.85005218515312</v>
      </c>
      <c r="H13" s="1">
        <f t="shared" si="5"/>
        <v>222.85005218515312</v>
      </c>
      <c r="I13" s="1">
        <f t="shared" si="9"/>
        <v>3323.2678429438333</v>
      </c>
      <c r="J13" s="1">
        <f t="shared" si="10"/>
        <v>3323.2678429438333</v>
      </c>
      <c r="K13" s="1">
        <f t="shared" si="11"/>
        <v>531.7228548710134</v>
      </c>
      <c r="L13" s="1">
        <f t="shared" si="12"/>
        <v>531.7228548710134</v>
      </c>
      <c r="M13" s="1">
        <f t="shared" si="6"/>
        <v>4077.8407499999998</v>
      </c>
      <c r="N13" s="1">
        <f t="shared" si="7"/>
        <v>4077.8407499999998</v>
      </c>
      <c r="O13" s="13"/>
      <c r="P13" s="1"/>
      <c r="Q13" s="14" t="s">
        <v>32</v>
      </c>
      <c r="R13" s="30">
        <f>R12-R11</f>
        <v>214249.9174859905</v>
      </c>
      <c r="S13"/>
    </row>
    <row r="14" spans="1:19 16383:16384" ht="15.75" x14ac:dyDescent="0.25">
      <c r="A14">
        <f t="shared" si="0"/>
        <v>4</v>
      </c>
      <c r="B14" s="7">
        <f t="shared" si="1"/>
        <v>154119.17789066251</v>
      </c>
      <c r="C14" s="2">
        <v>4</v>
      </c>
      <c r="D14" s="1">
        <f t="shared" si="8"/>
        <v>154119.17789066251</v>
      </c>
      <c r="E14" s="1">
        <f t="shared" si="2"/>
        <v>154119.17789066251</v>
      </c>
      <c r="F14" s="1">
        <f t="shared" si="3"/>
        <v>228.40793829244183</v>
      </c>
      <c r="G14" s="1">
        <f t="shared" si="4"/>
        <v>228.40793829244183</v>
      </c>
      <c r="H14" s="1">
        <f t="shared" si="5"/>
        <v>228.40793829244183</v>
      </c>
      <c r="I14" s="1">
        <f t="shared" si="9"/>
        <v>3318.4765618168603</v>
      </c>
      <c r="J14" s="1">
        <f t="shared" si="10"/>
        <v>3318.4765618168603</v>
      </c>
      <c r="K14" s="1">
        <f t="shared" si="11"/>
        <v>530.95624989069768</v>
      </c>
      <c r="L14" s="1">
        <f t="shared" si="12"/>
        <v>530.95624989069768</v>
      </c>
      <c r="M14" s="1">
        <f t="shared" si="6"/>
        <v>4077.8407499999998</v>
      </c>
      <c r="N14" s="1">
        <f t="shared" si="7"/>
        <v>4077.8407499999998</v>
      </c>
      <c r="P14" s="1"/>
      <c r="Q14" s="31" t="s">
        <v>21</v>
      </c>
      <c r="R14" s="26">
        <f>SUM(K10:K130)</f>
        <v>11835.998029827711</v>
      </c>
      <c r="S14" s="10"/>
    </row>
    <row r="15" spans="1:19 16383:16384" ht="15.75" x14ac:dyDescent="0.25">
      <c r="A15">
        <f t="shared" si="0"/>
        <v>5</v>
      </c>
      <c r="B15" s="7">
        <f t="shared" si="1"/>
        <v>153885.07345243846</v>
      </c>
      <c r="C15" s="2">
        <v>5</v>
      </c>
      <c r="D15" s="1">
        <f t="shared" si="8"/>
        <v>153885.07345243846</v>
      </c>
      <c r="E15" s="1">
        <f t="shared" si="2"/>
        <v>153885.07345243846</v>
      </c>
      <c r="F15" s="1">
        <f t="shared" si="3"/>
        <v>234.10443822404261</v>
      </c>
      <c r="G15" s="1">
        <f t="shared" si="4"/>
        <v>234.10443822404261</v>
      </c>
      <c r="H15" s="1">
        <f t="shared" si="5"/>
        <v>234.10443822404261</v>
      </c>
      <c r="I15" s="1">
        <f t="shared" si="9"/>
        <v>3313.5657860137562</v>
      </c>
      <c r="J15" s="1">
        <f t="shared" si="10"/>
        <v>3313.5657860137562</v>
      </c>
      <c r="K15" s="1">
        <f t="shared" si="11"/>
        <v>530.17052576220101</v>
      </c>
      <c r="L15" s="1">
        <f t="shared" si="12"/>
        <v>530.17052576220101</v>
      </c>
      <c r="M15" s="1">
        <f t="shared" si="6"/>
        <v>4077.8407499999998</v>
      </c>
      <c r="N15" s="1">
        <f t="shared" si="7"/>
        <v>4077.8407499999998</v>
      </c>
      <c r="P15" s="1"/>
      <c r="Q15" s="24" t="s">
        <v>23</v>
      </c>
      <c r="R15" s="25">
        <f>R12*16%</f>
        <v>46115.98482758621</v>
      </c>
    </row>
    <row r="16" spans="1:19 16383:16384" ht="15.75" x14ac:dyDescent="0.25">
      <c r="A16">
        <f t="shared" si="0"/>
        <v>6</v>
      </c>
      <c r="B16" s="7">
        <f t="shared" si="1"/>
        <v>103645.13044342611</v>
      </c>
      <c r="C16" s="2">
        <v>6</v>
      </c>
      <c r="D16" s="1">
        <f t="shared" si="8"/>
        <v>103645.13044342611</v>
      </c>
      <c r="E16" s="1">
        <f t="shared" si="2"/>
        <v>103645.13044342611</v>
      </c>
      <c r="F16" s="1">
        <f t="shared" si="3"/>
        <v>239.94300901234578</v>
      </c>
      <c r="G16" s="1">
        <f t="shared" si="4"/>
        <v>239.94300901234578</v>
      </c>
      <c r="H16" s="1">
        <f t="shared" si="5"/>
        <v>239.94300901234578</v>
      </c>
      <c r="I16" s="1">
        <f t="shared" si="9"/>
        <v>3308.5325353341846</v>
      </c>
      <c r="J16" s="1">
        <f t="shared" si="10"/>
        <v>3308.5325353341846</v>
      </c>
      <c r="K16" s="1">
        <f t="shared" si="11"/>
        <v>529.3652056534695</v>
      </c>
      <c r="L16" s="1">
        <f t="shared" si="12"/>
        <v>529.3652056534695</v>
      </c>
      <c r="M16" s="1">
        <f t="shared" si="6"/>
        <v>4077.8407499999998</v>
      </c>
      <c r="N16" s="1">
        <f t="shared" si="7"/>
        <v>4077.8407499999998</v>
      </c>
      <c r="O16" s="1">
        <v>50000</v>
      </c>
      <c r="P16" s="1"/>
      <c r="Q16" s="32" t="s">
        <v>33</v>
      </c>
      <c r="R16" s="30">
        <f>R15-R14</f>
        <v>34279.986797758495</v>
      </c>
    </row>
    <row r="17" spans="1:20" ht="15.75" x14ac:dyDescent="0.25">
      <c r="A17">
        <f t="shared" si="0"/>
        <v>7</v>
      </c>
      <c r="B17" s="7">
        <f t="shared" si="1"/>
        <v>102152.20194689518</v>
      </c>
      <c r="C17" s="2">
        <v>7</v>
      </c>
      <c r="D17" s="1">
        <f t="shared" si="8"/>
        <v>102152.20194689518</v>
      </c>
      <c r="E17" s="1">
        <f t="shared" si="2"/>
        <v>102152.20194689518</v>
      </c>
      <c r="F17" s="1">
        <f t="shared" si="3"/>
        <v>1492.9284965309316</v>
      </c>
      <c r="G17" s="1">
        <f t="shared" si="4"/>
        <v>1492.9284965309316</v>
      </c>
      <c r="H17" s="1">
        <f t="shared" si="5"/>
        <v>1492.9284965309316</v>
      </c>
      <c r="I17" s="1">
        <f t="shared" si="9"/>
        <v>2228.3726323009209</v>
      </c>
      <c r="J17" s="1">
        <f t="shared" si="10"/>
        <v>2228.3726323009209</v>
      </c>
      <c r="K17" s="1">
        <f t="shared" si="11"/>
        <v>356.53962116814733</v>
      </c>
      <c r="L17" s="1">
        <f t="shared" si="12"/>
        <v>356.53962116814733</v>
      </c>
      <c r="M17" s="1">
        <f t="shared" si="6"/>
        <v>4077.8407499999998</v>
      </c>
      <c r="N17" s="1">
        <f t="shared" si="7"/>
        <v>4077.8407499999998</v>
      </c>
      <c r="P17" s="1"/>
      <c r="Q17" s="18" t="s">
        <v>19</v>
      </c>
      <c r="R17" s="26">
        <f>SUM(M:M)+SUM(O:O)</f>
        <v>240810.98571625102</v>
      </c>
    </row>
    <row r="18" spans="1:20" ht="15.75" x14ac:dyDescent="0.25">
      <c r="A18">
        <f t="shared" si="0"/>
        <v>8</v>
      </c>
      <c r="B18" s="7">
        <f t="shared" si="1"/>
        <v>100622.03977476631</v>
      </c>
      <c r="C18" s="2">
        <v>8</v>
      </c>
      <c r="D18" s="1">
        <f t="shared" si="8"/>
        <v>100622.03977476631</v>
      </c>
      <c r="E18" s="1">
        <f t="shared" si="2"/>
        <v>100622.03977476631</v>
      </c>
      <c r="F18" s="1">
        <f t="shared" si="3"/>
        <v>1530.1621721288645</v>
      </c>
      <c r="G18" s="1">
        <f t="shared" si="4"/>
        <v>1530.1621721288645</v>
      </c>
      <c r="H18" s="1">
        <f t="shared" si="5"/>
        <v>1530.1621721288645</v>
      </c>
      <c r="I18" s="1">
        <f t="shared" si="9"/>
        <v>2196.2746360958063</v>
      </c>
      <c r="J18" s="1">
        <f t="shared" si="10"/>
        <v>2196.2746360958063</v>
      </c>
      <c r="K18" s="1">
        <f t="shared" si="11"/>
        <v>351.40394177532903</v>
      </c>
      <c r="L18" s="1">
        <f t="shared" si="12"/>
        <v>351.40394177532903</v>
      </c>
      <c r="M18" s="1">
        <f t="shared" si="6"/>
        <v>4077.8407499999998</v>
      </c>
      <c r="N18" s="1">
        <f t="shared" si="7"/>
        <v>4077.8407499999998</v>
      </c>
      <c r="P18" s="1"/>
      <c r="Q18" s="32" t="s">
        <v>35</v>
      </c>
      <c r="R18" s="30">
        <f>R5-R17</f>
        <v>248529.90428374894</v>
      </c>
      <c r="S18"/>
    </row>
    <row r="19" spans="1:20" x14ac:dyDescent="0.25">
      <c r="A19">
        <f t="shared" si="0"/>
        <v>9</v>
      </c>
      <c r="B19" s="7">
        <f t="shared" si="1"/>
        <v>99053.715318200077</v>
      </c>
      <c r="C19" s="2">
        <v>9</v>
      </c>
      <c r="D19" s="1">
        <f t="shared" si="8"/>
        <v>99053.715318200077</v>
      </c>
      <c r="E19" s="1">
        <f t="shared" si="2"/>
        <v>99053.715318200077</v>
      </c>
      <c r="F19" s="1">
        <f t="shared" si="3"/>
        <v>1568.3244565662383</v>
      </c>
      <c r="G19" s="1">
        <f t="shared" si="4"/>
        <v>1568.3244565662383</v>
      </c>
      <c r="H19" s="1">
        <f t="shared" si="5"/>
        <v>1568.3244565662383</v>
      </c>
      <c r="I19" s="1">
        <f t="shared" si="9"/>
        <v>2163.3761150291048</v>
      </c>
      <c r="J19" s="1">
        <f t="shared" si="10"/>
        <v>2163.3761150291048</v>
      </c>
      <c r="K19" s="1">
        <f t="shared" si="11"/>
        <v>346.14017840465675</v>
      </c>
      <c r="L19" s="1">
        <f t="shared" si="12"/>
        <v>346.14017840465675</v>
      </c>
      <c r="M19" s="1">
        <f t="shared" si="6"/>
        <v>4077.8407499999998</v>
      </c>
      <c r="N19" s="1">
        <f t="shared" si="7"/>
        <v>4077.8407499999998</v>
      </c>
      <c r="P19" s="1"/>
      <c r="S19"/>
    </row>
    <row r="20" spans="1:20" x14ac:dyDescent="0.25">
      <c r="A20">
        <f t="shared" si="0"/>
        <v>10</v>
      </c>
      <c r="B20" s="7">
        <f t="shared" si="1"/>
        <v>97446.276808828377</v>
      </c>
      <c r="C20" s="2">
        <v>10</v>
      </c>
      <c r="D20" s="1">
        <f t="shared" si="8"/>
        <v>97446.276808828377</v>
      </c>
      <c r="E20" s="1">
        <f t="shared" si="2"/>
        <v>97446.276808828377</v>
      </c>
      <c r="F20" s="1">
        <f t="shared" si="3"/>
        <v>1607.4385093717017</v>
      </c>
      <c r="G20" s="1">
        <f t="shared" si="4"/>
        <v>1607.4385093717017</v>
      </c>
      <c r="H20" s="1">
        <f t="shared" si="5"/>
        <v>1607.4385093717017</v>
      </c>
      <c r="I20" s="1">
        <f t="shared" si="9"/>
        <v>2129.6571039899122</v>
      </c>
      <c r="J20" s="1">
        <f t="shared" si="10"/>
        <v>2129.6571039899122</v>
      </c>
      <c r="K20" s="1">
        <f t="shared" si="11"/>
        <v>340.74513663838599</v>
      </c>
      <c r="L20" s="1">
        <f t="shared" si="12"/>
        <v>340.74513663838599</v>
      </c>
      <c r="M20" s="1">
        <f t="shared" si="6"/>
        <v>4077.8407499999998</v>
      </c>
      <c r="N20" s="1">
        <f t="shared" si="7"/>
        <v>4077.8407499999998</v>
      </c>
      <c r="O20" s="13"/>
      <c r="P20" s="1"/>
      <c r="S20" s="1"/>
      <c r="T20" s="1"/>
    </row>
    <row r="21" spans="1:20" x14ac:dyDescent="0.25">
      <c r="A21">
        <f t="shared" si="0"/>
        <v>11</v>
      </c>
      <c r="B21" s="7">
        <f t="shared" si="1"/>
        <v>95798.748741155228</v>
      </c>
      <c r="C21" s="2">
        <v>11</v>
      </c>
      <c r="D21" s="1">
        <f t="shared" si="8"/>
        <v>95798.748741155228</v>
      </c>
      <c r="E21" s="1">
        <f t="shared" si="2"/>
        <v>95798.748741155228</v>
      </c>
      <c r="F21" s="1">
        <f t="shared" si="3"/>
        <v>1647.52806767315</v>
      </c>
      <c r="G21" s="1">
        <f t="shared" si="4"/>
        <v>1647.52806767315</v>
      </c>
      <c r="H21" s="1">
        <f t="shared" si="5"/>
        <v>1647.52806767315</v>
      </c>
      <c r="I21" s="1">
        <f t="shared" si="9"/>
        <v>2095.0971399369396</v>
      </c>
      <c r="J21" s="1">
        <f t="shared" si="10"/>
        <v>2095.0971399369396</v>
      </c>
      <c r="K21" s="1">
        <f t="shared" si="11"/>
        <v>335.21554238991035</v>
      </c>
      <c r="L21" s="1">
        <f t="shared" si="12"/>
        <v>335.21554238991035</v>
      </c>
      <c r="M21" s="1">
        <f t="shared" si="6"/>
        <v>4077.8407499999998</v>
      </c>
      <c r="N21" s="1">
        <f t="shared" si="7"/>
        <v>4077.8407499999998</v>
      </c>
      <c r="P21" s="1"/>
      <c r="S21" s="1"/>
      <c r="T21" s="1"/>
    </row>
    <row r="22" spans="1:20" x14ac:dyDescent="0.25">
      <c r="A22">
        <f t="shared" si="0"/>
        <v>12</v>
      </c>
      <c r="B22" s="7">
        <f t="shared" si="1"/>
        <v>94110.131280552159</v>
      </c>
      <c r="C22" s="2">
        <v>12</v>
      </c>
      <c r="D22" s="1">
        <f t="shared" si="8"/>
        <v>94110.131280552159</v>
      </c>
      <c r="E22" s="1">
        <f t="shared" si="2"/>
        <v>94110.131280552159</v>
      </c>
      <c r="F22" s="1">
        <f t="shared" si="3"/>
        <v>1688.6174606030677</v>
      </c>
      <c r="G22" s="1">
        <f t="shared" si="4"/>
        <v>1688.6174606030677</v>
      </c>
      <c r="H22" s="1">
        <f t="shared" si="5"/>
        <v>1688.6174606030677</v>
      </c>
      <c r="I22" s="1">
        <f t="shared" si="9"/>
        <v>2059.675249480114</v>
      </c>
      <c r="J22" s="1">
        <f t="shared" si="10"/>
        <v>2059.675249480114</v>
      </c>
      <c r="K22" s="1">
        <f t="shared" si="11"/>
        <v>329.54803991681825</v>
      </c>
      <c r="L22" s="1">
        <f t="shared" si="12"/>
        <v>329.54803991681825</v>
      </c>
      <c r="M22" s="1">
        <f t="shared" si="6"/>
        <v>4077.8407499999998</v>
      </c>
      <c r="N22" s="1">
        <f t="shared" si="7"/>
        <v>4077.8407499999998</v>
      </c>
      <c r="O22" s="13"/>
      <c r="P22" s="1"/>
      <c r="S22" s="1"/>
      <c r="T22" s="1"/>
    </row>
    <row r="23" spans="1:20" x14ac:dyDescent="0.25">
      <c r="A23">
        <f t="shared" si="0"/>
        <v>13</v>
      </c>
      <c r="B23" s="7">
        <f t="shared" si="1"/>
        <v>92379.399656489026</v>
      </c>
      <c r="C23" s="2">
        <v>13</v>
      </c>
      <c r="D23" s="1">
        <f t="shared" si="8"/>
        <v>92379.399656489026</v>
      </c>
      <c r="E23" s="1">
        <f t="shared" si="2"/>
        <v>92379.399656489026</v>
      </c>
      <c r="F23" s="1">
        <f t="shared" si="3"/>
        <v>1730.7316240631378</v>
      </c>
      <c r="G23" s="1">
        <f t="shared" si="4"/>
        <v>1730.7316240631378</v>
      </c>
      <c r="H23" s="1">
        <f t="shared" si="5"/>
        <v>1730.7316240631378</v>
      </c>
      <c r="I23" s="1">
        <f t="shared" si="9"/>
        <v>2023.3699361524675</v>
      </c>
      <c r="J23" s="1">
        <f t="shared" si="10"/>
        <v>2023.3699361524675</v>
      </c>
      <c r="K23" s="1">
        <f t="shared" si="11"/>
        <v>323.7391897843948</v>
      </c>
      <c r="L23" s="1">
        <f t="shared" si="12"/>
        <v>323.7391897843948</v>
      </c>
      <c r="M23" s="1">
        <f t="shared" si="6"/>
        <v>4077.8407499999998</v>
      </c>
      <c r="N23" s="1">
        <f t="shared" si="7"/>
        <v>4077.8407499999998</v>
      </c>
      <c r="P23" s="1"/>
      <c r="S23"/>
    </row>
    <row r="24" spans="1:20" x14ac:dyDescent="0.25">
      <c r="A24">
        <f t="shared" si="0"/>
        <v>14</v>
      </c>
      <c r="B24" s="7">
        <f t="shared" si="1"/>
        <v>90605.503540631951</v>
      </c>
      <c r="C24" s="2">
        <v>14</v>
      </c>
      <c r="D24" s="1">
        <f t="shared" si="8"/>
        <v>90605.503540631951</v>
      </c>
      <c r="E24" s="1">
        <f t="shared" si="2"/>
        <v>90605.503540631951</v>
      </c>
      <c r="F24" s="1">
        <f t="shared" si="3"/>
        <v>1773.8961158570783</v>
      </c>
      <c r="G24" s="1">
        <f t="shared" si="4"/>
        <v>1773.8961158570783</v>
      </c>
      <c r="H24" s="1">
        <f t="shared" si="5"/>
        <v>1773.8961158570783</v>
      </c>
      <c r="I24" s="1">
        <f t="shared" si="9"/>
        <v>1986.1591673645873</v>
      </c>
      <c r="J24" s="1">
        <f t="shared" si="10"/>
        <v>1986.1591673645873</v>
      </c>
      <c r="K24" s="1">
        <f t="shared" si="11"/>
        <v>317.78546677833396</v>
      </c>
      <c r="L24" s="1">
        <f t="shared" si="12"/>
        <v>317.78546677833396</v>
      </c>
      <c r="M24" s="1">
        <f t="shared" si="6"/>
        <v>4077.8407499999998</v>
      </c>
      <c r="N24" s="1">
        <f t="shared" si="7"/>
        <v>4077.8407499999998</v>
      </c>
      <c r="P24" s="1"/>
      <c r="S24"/>
    </row>
    <row r="25" spans="1:20" x14ac:dyDescent="0.25">
      <c r="A25">
        <f t="shared" si="0"/>
        <v>15</v>
      </c>
      <c r="B25" s="7">
        <f t="shared" si="1"/>
        <v>88787.366409431052</v>
      </c>
      <c r="C25" s="2">
        <v>15</v>
      </c>
      <c r="D25" s="1">
        <f t="shared" si="8"/>
        <v>88787.366409431052</v>
      </c>
      <c r="E25" s="1">
        <f t="shared" si="2"/>
        <v>88787.366409431052</v>
      </c>
      <c r="F25" s="1">
        <f t="shared" si="3"/>
        <v>1818.1371312009016</v>
      </c>
      <c r="G25" s="1">
        <f t="shared" si="4"/>
        <v>1818.1371312009016</v>
      </c>
      <c r="H25" s="1">
        <f t="shared" si="5"/>
        <v>1818.1371312009016</v>
      </c>
      <c r="I25" s="1">
        <f t="shared" si="9"/>
        <v>1948.0203610337055</v>
      </c>
      <c r="J25" s="1">
        <f t="shared" si="10"/>
        <v>1948.0203610337055</v>
      </c>
      <c r="K25" s="1">
        <f t="shared" si="11"/>
        <v>311.68325776539291</v>
      </c>
      <c r="L25" s="1">
        <f t="shared" si="12"/>
        <v>311.68325776539291</v>
      </c>
      <c r="M25" s="1">
        <f t="shared" si="6"/>
        <v>4077.8407499999998</v>
      </c>
      <c r="N25" s="1">
        <f t="shared" si="7"/>
        <v>4077.8407499999998</v>
      </c>
      <c r="P25" s="1"/>
      <c r="S25"/>
    </row>
    <row r="26" spans="1:20" x14ac:dyDescent="0.25">
      <c r="A26">
        <f t="shared" si="0"/>
        <v>16</v>
      </c>
      <c r="B26" s="7">
        <f t="shared" si="1"/>
        <v>86923.884890811067</v>
      </c>
      <c r="C26" s="2">
        <v>16</v>
      </c>
      <c r="D26" s="1">
        <f t="shared" si="8"/>
        <v>86923.884890811067</v>
      </c>
      <c r="E26" s="1">
        <f t="shared" si="2"/>
        <v>86923.884890811067</v>
      </c>
      <c r="F26" s="1">
        <f t="shared" si="3"/>
        <v>1863.4815186199862</v>
      </c>
      <c r="G26" s="1">
        <f t="shared" si="4"/>
        <v>1863.4815186199862</v>
      </c>
      <c r="H26" s="1">
        <f t="shared" si="5"/>
        <v>1863.4815186199862</v>
      </c>
      <c r="I26" s="1">
        <f t="shared" si="9"/>
        <v>1908.9303718793219</v>
      </c>
      <c r="J26" s="1">
        <f t="shared" si="10"/>
        <v>1908.9303718793219</v>
      </c>
      <c r="K26" s="1">
        <f t="shared" si="11"/>
        <v>305.42885950069149</v>
      </c>
      <c r="L26" s="1">
        <f t="shared" si="12"/>
        <v>305.42885950069149</v>
      </c>
      <c r="M26" s="1">
        <f t="shared" si="6"/>
        <v>4077.8407499999998</v>
      </c>
      <c r="N26" s="1">
        <f t="shared" si="7"/>
        <v>4077.8407499999998</v>
      </c>
      <c r="P26" s="1"/>
      <c r="S26"/>
    </row>
    <row r="27" spans="1:20" x14ac:dyDescent="0.25">
      <c r="A27">
        <f t="shared" si="0"/>
        <v>17</v>
      </c>
      <c r="B27" s="7">
        <f t="shared" si="1"/>
        <v>85013.92809456843</v>
      </c>
      <c r="C27" s="2">
        <v>17</v>
      </c>
      <c r="D27" s="1">
        <f t="shared" si="8"/>
        <v>85013.92809456843</v>
      </c>
      <c r="E27" s="1">
        <f t="shared" si="2"/>
        <v>85013.92809456843</v>
      </c>
      <c r="F27" s="1">
        <f t="shared" si="3"/>
        <v>1909.9567962426356</v>
      </c>
      <c r="G27" s="1">
        <f t="shared" si="4"/>
        <v>1909.9567962426356</v>
      </c>
      <c r="H27" s="1">
        <f t="shared" si="5"/>
        <v>1909.9567962426356</v>
      </c>
      <c r="I27" s="1">
        <f t="shared" si="9"/>
        <v>1868.8654773770379</v>
      </c>
      <c r="J27" s="1">
        <f t="shared" si="10"/>
        <v>1868.8654773770379</v>
      </c>
      <c r="K27" s="1">
        <f t="shared" si="11"/>
        <v>299.01847638032609</v>
      </c>
      <c r="L27" s="1">
        <f t="shared" si="12"/>
        <v>299.01847638032609</v>
      </c>
      <c r="M27" s="1">
        <f t="shared" si="6"/>
        <v>4077.8407499999998</v>
      </c>
      <c r="N27" s="1">
        <f t="shared" si="7"/>
        <v>4077.8407499999998</v>
      </c>
      <c r="P27" s="1"/>
      <c r="S27"/>
    </row>
    <row r="28" spans="1:20" x14ac:dyDescent="0.25">
      <c r="A28">
        <f t="shared" si="0"/>
        <v>18</v>
      </c>
      <c r="B28" s="7">
        <f t="shared" si="1"/>
        <v>83056.336926068441</v>
      </c>
      <c r="C28" s="2">
        <v>18</v>
      </c>
      <c r="D28" s="1">
        <f t="shared" si="8"/>
        <v>83056.336926068441</v>
      </c>
      <c r="E28" s="1">
        <f t="shared" si="2"/>
        <v>83056.336926068441</v>
      </c>
      <c r="F28" s="1">
        <f t="shared" si="3"/>
        <v>1957.5911684999892</v>
      </c>
      <c r="G28" s="1">
        <f t="shared" si="4"/>
        <v>1957.5911684999892</v>
      </c>
      <c r="H28" s="1">
        <f t="shared" si="5"/>
        <v>1957.5911684999892</v>
      </c>
      <c r="I28" s="1">
        <f t="shared" si="9"/>
        <v>1827.8013633620781</v>
      </c>
      <c r="J28" s="1">
        <f t="shared" si="10"/>
        <v>1827.8013633620781</v>
      </c>
      <c r="K28" s="1">
        <f t="shared" si="11"/>
        <v>292.44821813793249</v>
      </c>
      <c r="L28" s="1">
        <f t="shared" si="12"/>
        <v>292.44821813793249</v>
      </c>
      <c r="M28" s="1">
        <f t="shared" si="6"/>
        <v>4077.8407499999998</v>
      </c>
      <c r="N28" s="1">
        <f t="shared" si="7"/>
        <v>4077.8407499999998</v>
      </c>
      <c r="O28" s="13"/>
      <c r="P28" s="1"/>
      <c r="S28"/>
    </row>
    <row r="29" spans="1:20" x14ac:dyDescent="0.25">
      <c r="A29">
        <f t="shared" si="0"/>
        <v>19</v>
      </c>
      <c r="B29" s="7">
        <f t="shared" si="1"/>
        <v>81049.923382826004</v>
      </c>
      <c r="C29" s="2">
        <v>19</v>
      </c>
      <c r="D29" s="1">
        <f t="shared" si="8"/>
        <v>81049.923382826004</v>
      </c>
      <c r="E29" s="1">
        <f t="shared" si="2"/>
        <v>81049.923382826004</v>
      </c>
      <c r="F29" s="1">
        <f t="shared" si="3"/>
        <v>2006.4135432424334</v>
      </c>
      <c r="G29" s="1">
        <f t="shared" si="4"/>
        <v>2006.4135432424334</v>
      </c>
      <c r="H29" s="1">
        <f t="shared" si="5"/>
        <v>2006.4135432424334</v>
      </c>
      <c r="I29" s="1">
        <f t="shared" si="9"/>
        <v>1785.7131092737641</v>
      </c>
      <c r="J29" s="1">
        <f t="shared" si="10"/>
        <v>1785.7131092737641</v>
      </c>
      <c r="K29" s="1">
        <f t="shared" si="11"/>
        <v>285.71409748380228</v>
      </c>
      <c r="L29" s="1">
        <f t="shared" si="12"/>
        <v>285.71409748380228</v>
      </c>
      <c r="M29" s="1">
        <f t="shared" si="6"/>
        <v>4077.8407499999998</v>
      </c>
      <c r="N29" s="1">
        <f t="shared" si="7"/>
        <v>4077.8407499999998</v>
      </c>
      <c r="P29" s="1"/>
      <c r="S29"/>
    </row>
    <row r="30" spans="1:20" x14ac:dyDescent="0.25">
      <c r="A30">
        <f t="shared" si="0"/>
        <v>20</v>
      </c>
      <c r="B30" s="7">
        <f t="shared" si="1"/>
        <v>78993.469833543102</v>
      </c>
      <c r="C30" s="2">
        <v>20</v>
      </c>
      <c r="D30" s="1">
        <f t="shared" si="8"/>
        <v>78993.469833543102</v>
      </c>
      <c r="E30" s="1">
        <f t="shared" si="2"/>
        <v>78993.469833543102</v>
      </c>
      <c r="F30" s="1">
        <f t="shared" si="3"/>
        <v>2056.4535492828968</v>
      </c>
      <c r="G30" s="1">
        <f t="shared" si="4"/>
        <v>2056.4535492828968</v>
      </c>
      <c r="H30" s="1">
        <f t="shared" si="5"/>
        <v>2056.4535492828968</v>
      </c>
      <c r="I30" s="1">
        <f t="shared" si="9"/>
        <v>1742.5751730319853</v>
      </c>
      <c r="J30" s="1">
        <f t="shared" si="10"/>
        <v>1742.5751730319853</v>
      </c>
      <c r="K30" s="1">
        <f t="shared" si="11"/>
        <v>278.81202768511764</v>
      </c>
      <c r="L30" s="1">
        <f t="shared" si="12"/>
        <v>278.81202768511764</v>
      </c>
      <c r="M30" s="1">
        <f t="shared" si="6"/>
        <v>4077.8407499999998</v>
      </c>
      <c r="N30" s="1">
        <f t="shared" si="7"/>
        <v>4077.8407499999998</v>
      </c>
      <c r="P30" s="1"/>
      <c r="S30"/>
    </row>
    <row r="31" spans="1:20" x14ac:dyDescent="0.25">
      <c r="A31">
        <f t="shared" si="0"/>
        <v>21</v>
      </c>
      <c r="B31" s="7">
        <f t="shared" si="1"/>
        <v>76885.728279165429</v>
      </c>
      <c r="C31" s="2">
        <v>21</v>
      </c>
      <c r="D31" s="1">
        <f t="shared" si="8"/>
        <v>76885.728279165429</v>
      </c>
      <c r="E31" s="1">
        <f t="shared" si="2"/>
        <v>76885.728279165429</v>
      </c>
      <c r="F31" s="1">
        <f t="shared" si="3"/>
        <v>2107.7415543776747</v>
      </c>
      <c r="G31" s="1">
        <f t="shared" si="4"/>
        <v>2107.7415543776747</v>
      </c>
      <c r="H31" s="1">
        <f t="shared" si="5"/>
        <v>2107.7415543776747</v>
      </c>
      <c r="I31" s="1">
        <f t="shared" si="9"/>
        <v>1698.3613755364875</v>
      </c>
      <c r="J31" s="1">
        <f t="shared" si="10"/>
        <v>1698.3613755364875</v>
      </c>
      <c r="K31" s="1">
        <f t="shared" si="11"/>
        <v>271.737820085838</v>
      </c>
      <c r="L31" s="1">
        <f t="shared" si="12"/>
        <v>271.737820085838</v>
      </c>
      <c r="M31" s="1">
        <f t="shared" si="6"/>
        <v>4077.8407499999998</v>
      </c>
      <c r="N31" s="1">
        <f t="shared" si="7"/>
        <v>4077.8407499999998</v>
      </c>
      <c r="P31" s="1"/>
      <c r="S31"/>
    </row>
    <row r="32" spans="1:20" x14ac:dyDescent="0.25">
      <c r="A32">
        <f t="shared" si="0"/>
        <v>22</v>
      </c>
      <c r="B32" s="7">
        <f t="shared" si="1"/>
        <v>74725.419595509738</v>
      </c>
      <c r="C32" s="2">
        <v>22</v>
      </c>
      <c r="D32" s="1">
        <f t="shared" si="8"/>
        <v>74725.419595509738</v>
      </c>
      <c r="E32" s="1">
        <f t="shared" si="2"/>
        <v>74725.419595509738</v>
      </c>
      <c r="F32" s="1">
        <f t="shared" si="3"/>
        <v>2160.308683655694</v>
      </c>
      <c r="G32" s="1">
        <f t="shared" si="4"/>
        <v>2160.308683655694</v>
      </c>
      <c r="H32" s="1">
        <f t="shared" si="5"/>
        <v>2160.308683655694</v>
      </c>
      <c r="I32" s="1">
        <f t="shared" si="9"/>
        <v>1653.044884779574</v>
      </c>
      <c r="J32" s="1">
        <f t="shared" si="10"/>
        <v>1653.044884779574</v>
      </c>
      <c r="K32" s="1">
        <f t="shared" si="11"/>
        <v>264.48718156473183</v>
      </c>
      <c r="L32" s="1">
        <f t="shared" si="12"/>
        <v>264.48718156473183</v>
      </c>
      <c r="M32" s="1">
        <f t="shared" si="6"/>
        <v>4077.8407499999998</v>
      </c>
      <c r="N32" s="1">
        <f t="shared" si="7"/>
        <v>4077.8407499999998</v>
      </c>
      <c r="P32" s="1"/>
      <c r="S32"/>
    </row>
    <row r="33" spans="1:19" x14ac:dyDescent="0.25">
      <c r="A33">
        <f t="shared" si="0"/>
        <v>23</v>
      </c>
      <c r="B33" s="7">
        <f t="shared" si="1"/>
        <v>72511.232757002334</v>
      </c>
      <c r="C33" s="2">
        <v>23</v>
      </c>
      <c r="D33" s="1">
        <f t="shared" si="8"/>
        <v>72511.232757002334</v>
      </c>
      <c r="E33" s="1">
        <f t="shared" si="2"/>
        <v>72511.232757002334</v>
      </c>
      <c r="F33" s="1">
        <f t="shared" si="3"/>
        <v>2214.1868385074099</v>
      </c>
      <c r="G33" s="1">
        <f t="shared" si="4"/>
        <v>2214.1868385074099</v>
      </c>
      <c r="H33" s="1">
        <f t="shared" si="5"/>
        <v>2214.1868385074099</v>
      </c>
      <c r="I33" s="1">
        <f t="shared" si="9"/>
        <v>1606.5981995625773</v>
      </c>
      <c r="J33" s="1">
        <f t="shared" si="10"/>
        <v>1606.5981995625773</v>
      </c>
      <c r="K33" s="1">
        <f t="shared" si="11"/>
        <v>257.05571193001236</v>
      </c>
      <c r="L33" s="1">
        <f t="shared" si="12"/>
        <v>257.05571193001236</v>
      </c>
      <c r="M33" s="1">
        <f t="shared" si="6"/>
        <v>4077.8407499999998</v>
      </c>
      <c r="N33" s="1">
        <f t="shared" si="7"/>
        <v>4077.8407499999998</v>
      </c>
      <c r="P33" s="1"/>
      <c r="S33"/>
    </row>
    <row r="34" spans="1:19" x14ac:dyDescent="0.25">
      <c r="A34">
        <f t="shared" si="0"/>
        <v>24</v>
      </c>
      <c r="B34" s="7">
        <f t="shared" si="1"/>
        <v>70241.824041057553</v>
      </c>
      <c r="C34" s="2">
        <v>24</v>
      </c>
      <c r="D34" s="1">
        <f t="shared" si="8"/>
        <v>70241.824041057553</v>
      </c>
      <c r="E34" s="1">
        <f t="shared" si="2"/>
        <v>70241.824041057553</v>
      </c>
      <c r="F34" s="1">
        <f t="shared" si="3"/>
        <v>2269.4087159447859</v>
      </c>
      <c r="G34" s="1">
        <f t="shared" si="4"/>
        <v>2269.4087159447859</v>
      </c>
      <c r="H34" s="1">
        <f t="shared" si="5"/>
        <v>2269.4087159447859</v>
      </c>
      <c r="I34" s="1">
        <f t="shared" si="9"/>
        <v>1558.9931328062187</v>
      </c>
      <c r="J34" s="1">
        <f t="shared" si="10"/>
        <v>1558.9931328062187</v>
      </c>
      <c r="K34" s="1">
        <f t="shared" si="11"/>
        <v>249.43890124899499</v>
      </c>
      <c r="L34" s="1">
        <f t="shared" si="12"/>
        <v>249.43890124899499</v>
      </c>
      <c r="M34" s="1">
        <f t="shared" si="6"/>
        <v>4077.8407499999998</v>
      </c>
      <c r="N34" s="1">
        <f t="shared" si="7"/>
        <v>4077.8407499999998</v>
      </c>
      <c r="O34" s="13"/>
      <c r="P34" s="1"/>
      <c r="S34"/>
    </row>
    <row r="35" spans="1:19" x14ac:dyDescent="0.25">
      <c r="A35">
        <f t="shared" si="0"/>
        <v>25</v>
      </c>
      <c r="B35" s="7">
        <f t="shared" si="1"/>
        <v>67915.816212613441</v>
      </c>
      <c r="C35" s="2">
        <v>25</v>
      </c>
      <c r="D35" s="1">
        <f t="shared" si="8"/>
        <v>67915.816212613441</v>
      </c>
      <c r="E35" s="1">
        <f t="shared" si="2"/>
        <v>67915.816212613441</v>
      </c>
      <c r="F35" s="1">
        <f t="shared" si="3"/>
        <v>2326.0078284441161</v>
      </c>
      <c r="G35" s="1">
        <f t="shared" si="4"/>
        <v>2326.0078284441161</v>
      </c>
      <c r="H35" s="1">
        <f t="shared" si="5"/>
        <v>2326.0078284441161</v>
      </c>
      <c r="I35" s="1">
        <f t="shared" si="9"/>
        <v>1510.2007944447275</v>
      </c>
      <c r="J35" s="1">
        <f t="shared" si="10"/>
        <v>1510.2007944447275</v>
      </c>
      <c r="K35" s="1">
        <f t="shared" si="11"/>
        <v>241.63212711115642</v>
      </c>
      <c r="L35" s="1">
        <f t="shared" si="12"/>
        <v>241.63212711115642</v>
      </c>
      <c r="M35" s="1">
        <f t="shared" si="6"/>
        <v>4077.8407499999998</v>
      </c>
      <c r="N35" s="1">
        <f t="shared" si="7"/>
        <v>4077.8407499999998</v>
      </c>
      <c r="P35" s="1"/>
      <c r="S35"/>
    </row>
    <row r="36" spans="1:19" x14ac:dyDescent="0.25">
      <c r="A36">
        <f t="shared" si="0"/>
        <v>26</v>
      </c>
      <c r="B36" s="7">
        <f t="shared" si="1"/>
        <v>65531.797688329716</v>
      </c>
      <c r="C36" s="2">
        <v>26</v>
      </c>
      <c r="D36" s="1">
        <f t="shared" si="8"/>
        <v>65531.797688329716</v>
      </c>
      <c r="E36" s="1">
        <f t="shared" si="2"/>
        <v>65531.797688329716</v>
      </c>
      <c r="F36" s="1">
        <f t="shared" si="3"/>
        <v>2384.0185242837247</v>
      </c>
      <c r="G36" s="1">
        <f t="shared" si="4"/>
        <v>2384.0185242837247</v>
      </c>
      <c r="H36" s="1">
        <f t="shared" si="5"/>
        <v>2384.0185242837247</v>
      </c>
      <c r="I36" s="1">
        <f t="shared" si="9"/>
        <v>1460.1915738933408</v>
      </c>
      <c r="J36" s="1">
        <f t="shared" si="10"/>
        <v>1460.1915738933408</v>
      </c>
      <c r="K36" s="1">
        <f t="shared" si="11"/>
        <v>233.63065182293454</v>
      </c>
      <c r="L36" s="1">
        <f t="shared" si="12"/>
        <v>233.63065182293454</v>
      </c>
      <c r="M36" s="1">
        <f t="shared" si="6"/>
        <v>4077.8407499999998</v>
      </c>
      <c r="N36" s="1">
        <f t="shared" si="7"/>
        <v>4077.8407499999998</v>
      </c>
      <c r="P36" s="1"/>
      <c r="S36"/>
    </row>
    <row r="37" spans="1:19" x14ac:dyDescent="0.25">
      <c r="A37">
        <f t="shared" si="0"/>
        <v>27</v>
      </c>
      <c r="B37" s="7">
        <f t="shared" si="1"/>
        <v>63088.321679940826</v>
      </c>
      <c r="C37" s="2">
        <v>27</v>
      </c>
      <c r="D37" s="1">
        <f t="shared" si="8"/>
        <v>63088.321679940826</v>
      </c>
      <c r="E37" s="1">
        <f t="shared" si="2"/>
        <v>63088.321679940826</v>
      </c>
      <c r="F37" s="1">
        <f t="shared" si="3"/>
        <v>2443.4760083888941</v>
      </c>
      <c r="G37" s="1">
        <f t="shared" si="4"/>
        <v>2443.4760083888941</v>
      </c>
      <c r="H37" s="1">
        <f t="shared" si="5"/>
        <v>2443.4760083888941</v>
      </c>
      <c r="I37" s="1">
        <f t="shared" si="9"/>
        <v>1408.9351220785393</v>
      </c>
      <c r="J37" s="1">
        <f t="shared" si="10"/>
        <v>1408.9351220785393</v>
      </c>
      <c r="K37" s="1">
        <f t="shared" si="11"/>
        <v>225.42961953256628</v>
      </c>
      <c r="L37" s="1">
        <f t="shared" si="12"/>
        <v>225.42961953256628</v>
      </c>
      <c r="M37" s="1">
        <f t="shared" si="6"/>
        <v>4077.8407499999998</v>
      </c>
      <c r="N37" s="1">
        <f t="shared" si="7"/>
        <v>4077.8407499999998</v>
      </c>
      <c r="P37" s="1"/>
      <c r="S37"/>
    </row>
    <row r="38" spans="1:19" x14ac:dyDescent="0.25">
      <c r="A38">
        <f t="shared" si="0"/>
        <v>28</v>
      </c>
      <c r="B38" s="7">
        <f t="shared" si="1"/>
        <v>60583.905316244163</v>
      </c>
      <c r="C38" s="2">
        <v>28</v>
      </c>
      <c r="D38" s="1">
        <f t="shared" si="8"/>
        <v>60583.905316244163</v>
      </c>
      <c r="E38" s="1">
        <f t="shared" si="2"/>
        <v>60583.905316244163</v>
      </c>
      <c r="F38" s="1">
        <f t="shared" si="3"/>
        <v>2504.4163636966605</v>
      </c>
      <c r="G38" s="1">
        <f t="shared" si="4"/>
        <v>2504.4163636966605</v>
      </c>
      <c r="H38" s="1">
        <f t="shared" si="5"/>
        <v>2504.4163636966605</v>
      </c>
      <c r="I38" s="1">
        <f t="shared" si="9"/>
        <v>1356.4003330201203</v>
      </c>
      <c r="J38" s="1">
        <f t="shared" si="10"/>
        <v>1356.4003330201203</v>
      </c>
      <c r="K38" s="1">
        <f t="shared" si="11"/>
        <v>217.02405328321925</v>
      </c>
      <c r="L38" s="1">
        <f t="shared" si="12"/>
        <v>217.02405328321925</v>
      </c>
      <c r="M38" s="1">
        <f t="shared" si="6"/>
        <v>4077.8407499999998</v>
      </c>
      <c r="N38" s="1">
        <f t="shared" si="7"/>
        <v>4077.8407499999998</v>
      </c>
      <c r="P38" s="1"/>
      <c r="S38"/>
    </row>
    <row r="39" spans="1:19" x14ac:dyDescent="0.25">
      <c r="A39">
        <f t="shared" si="0"/>
        <v>29</v>
      </c>
      <c r="B39" s="7">
        <f t="shared" si="1"/>
        <v>58017.028743190713</v>
      </c>
      <c r="C39" s="2">
        <v>29</v>
      </c>
      <c r="D39" s="1">
        <f t="shared" si="8"/>
        <v>58017.028743190713</v>
      </c>
      <c r="E39" s="1">
        <f t="shared" si="2"/>
        <v>58017.028743190713</v>
      </c>
      <c r="F39" s="1">
        <f t="shared" si="3"/>
        <v>2566.8765730534478</v>
      </c>
      <c r="G39" s="1">
        <f t="shared" si="4"/>
        <v>2566.8765730534478</v>
      </c>
      <c r="H39" s="1">
        <f t="shared" si="5"/>
        <v>2566.8765730534478</v>
      </c>
      <c r="I39" s="1">
        <f t="shared" si="9"/>
        <v>1302.5553249539244</v>
      </c>
      <c r="J39" s="1">
        <f t="shared" si="10"/>
        <v>1302.5553249539244</v>
      </c>
      <c r="K39" s="1">
        <f t="shared" si="11"/>
        <v>208.40885199262789</v>
      </c>
      <c r="L39" s="1">
        <f t="shared" si="12"/>
        <v>208.40885199262789</v>
      </c>
      <c r="M39" s="1">
        <f t="shared" si="6"/>
        <v>4077.8407499999998</v>
      </c>
      <c r="N39" s="1">
        <f t="shared" si="7"/>
        <v>4077.8407499999998</v>
      </c>
      <c r="P39" s="1"/>
      <c r="S39"/>
    </row>
    <row r="40" spans="1:19" x14ac:dyDescent="0.25">
      <c r="A40">
        <f t="shared" si="0"/>
        <v>30</v>
      </c>
      <c r="B40" s="7">
        <f t="shared" si="1"/>
        <v>55386.134201531881</v>
      </c>
      <c r="C40" s="2">
        <v>30</v>
      </c>
      <c r="D40" s="1">
        <f t="shared" si="8"/>
        <v>55386.134201531881</v>
      </c>
      <c r="E40" s="1">
        <f t="shared" si="2"/>
        <v>55386.134201531881</v>
      </c>
      <c r="F40" s="1">
        <f t="shared" si="3"/>
        <v>2630.8945416588358</v>
      </c>
      <c r="G40" s="1">
        <f t="shared" si="4"/>
        <v>2630.8945416588358</v>
      </c>
      <c r="H40" s="1">
        <f t="shared" si="5"/>
        <v>2630.8945416588358</v>
      </c>
      <c r="I40" s="1">
        <f t="shared" si="9"/>
        <v>1247.3674209837625</v>
      </c>
      <c r="J40" s="1">
        <f t="shared" si="10"/>
        <v>1247.3674209837625</v>
      </c>
      <c r="K40" s="1">
        <f t="shared" si="11"/>
        <v>199.57878735740201</v>
      </c>
      <c r="L40" s="1">
        <f t="shared" si="12"/>
        <v>199.57878735740201</v>
      </c>
      <c r="M40" s="1">
        <f t="shared" si="6"/>
        <v>4077.8407499999998</v>
      </c>
      <c r="N40" s="1">
        <f t="shared" si="7"/>
        <v>4077.8407499999998</v>
      </c>
      <c r="P40" s="1"/>
      <c r="S40"/>
    </row>
    <row r="41" spans="1:19" x14ac:dyDescent="0.25">
      <c r="A41">
        <f t="shared" si="0"/>
        <v>31</v>
      </c>
      <c r="B41" s="7">
        <f t="shared" si="1"/>
        <v>52689.625081462815</v>
      </c>
      <c r="C41" s="2">
        <v>31</v>
      </c>
      <c r="D41" s="1">
        <f t="shared" si="8"/>
        <v>52689.625081462815</v>
      </c>
      <c r="E41" s="1">
        <f t="shared" si="2"/>
        <v>52689.625081462815</v>
      </c>
      <c r="F41" s="1">
        <f t="shared" si="3"/>
        <v>2696.5091200690667</v>
      </c>
      <c r="G41" s="1">
        <f t="shared" si="4"/>
        <v>2696.5091200690667</v>
      </c>
      <c r="H41" s="1">
        <f t="shared" si="5"/>
        <v>2696.5091200690667</v>
      </c>
      <c r="I41" s="1">
        <f t="shared" si="9"/>
        <v>1190.8031292508047</v>
      </c>
      <c r="J41" s="1">
        <f t="shared" si="10"/>
        <v>1190.8031292508047</v>
      </c>
      <c r="K41" s="1">
        <f t="shared" si="11"/>
        <v>190.52850068012876</v>
      </c>
      <c r="L41" s="1">
        <f t="shared" si="12"/>
        <v>190.52850068012876</v>
      </c>
      <c r="M41" s="1">
        <f t="shared" si="6"/>
        <v>4077.8407499999998</v>
      </c>
      <c r="N41" s="1">
        <f t="shared" si="7"/>
        <v>4077.8407499999998</v>
      </c>
      <c r="P41" s="1"/>
      <c r="S41"/>
    </row>
    <row r="42" spans="1:19" x14ac:dyDescent="0.25">
      <c r="A42">
        <f t="shared" si="0"/>
        <v>32</v>
      </c>
      <c r="B42" s="7">
        <f t="shared" si="1"/>
        <v>49925.864953688542</v>
      </c>
      <c r="C42" s="2">
        <v>32</v>
      </c>
      <c r="D42" s="1">
        <f t="shared" si="8"/>
        <v>49925.864953688542</v>
      </c>
      <c r="E42" s="1">
        <f t="shared" si="2"/>
        <v>49925.864953688542</v>
      </c>
      <c r="F42" s="1">
        <f t="shared" si="3"/>
        <v>2763.7601277742692</v>
      </c>
      <c r="G42" s="1">
        <f t="shared" si="4"/>
        <v>2763.7601277742692</v>
      </c>
      <c r="H42" s="1">
        <f t="shared" si="5"/>
        <v>2763.7601277742692</v>
      </c>
      <c r="I42" s="1">
        <f t="shared" si="9"/>
        <v>1132.8281226083884</v>
      </c>
      <c r="J42" s="1">
        <f t="shared" si="10"/>
        <v>1132.8281226083884</v>
      </c>
      <c r="K42" s="1">
        <f t="shared" si="11"/>
        <v>181.25249961734215</v>
      </c>
      <c r="L42" s="1">
        <f t="shared" si="12"/>
        <v>181.25249961734215</v>
      </c>
      <c r="M42" s="1">
        <f t="shared" si="6"/>
        <v>4077.8407499999998</v>
      </c>
      <c r="N42" s="1">
        <f t="shared" si="7"/>
        <v>4077.8407499999998</v>
      </c>
      <c r="P42" s="1"/>
      <c r="S42"/>
    </row>
    <row r="43" spans="1:19" x14ac:dyDescent="0.25">
      <c r="A43">
        <f t="shared" si="0"/>
        <v>33</v>
      </c>
      <c r="B43" s="7">
        <f t="shared" si="1"/>
        <v>47093.176576324848</v>
      </c>
      <c r="C43" s="2">
        <v>33</v>
      </c>
      <c r="D43" s="1">
        <f t="shared" si="8"/>
        <v>47093.176576324848</v>
      </c>
      <c r="E43" s="1">
        <f t="shared" si="2"/>
        <v>47093.176576324848</v>
      </c>
      <c r="F43" s="1">
        <f t="shared" si="3"/>
        <v>2832.6883773636941</v>
      </c>
      <c r="G43" s="1">
        <f t="shared" si="4"/>
        <v>2832.6883773636941</v>
      </c>
      <c r="H43" s="1">
        <f t="shared" si="5"/>
        <v>2832.6883773636941</v>
      </c>
      <c r="I43" s="1">
        <f t="shared" si="9"/>
        <v>1073.4072177899188</v>
      </c>
      <c r="J43" s="1">
        <f t="shared" si="10"/>
        <v>1073.4072177899188</v>
      </c>
      <c r="K43" s="1">
        <f t="shared" si="11"/>
        <v>171.74515484638701</v>
      </c>
      <c r="L43" s="1">
        <f t="shared" si="12"/>
        <v>171.74515484638701</v>
      </c>
      <c r="M43" s="1">
        <f t="shared" si="6"/>
        <v>4077.8407499999998</v>
      </c>
      <c r="N43" s="1">
        <f t="shared" si="7"/>
        <v>4077.8407499999998</v>
      </c>
      <c r="P43" s="1"/>
      <c r="S43"/>
    </row>
    <row r="44" spans="1:19" x14ac:dyDescent="0.25">
      <c r="A44">
        <f t="shared" si="0"/>
        <v>34</v>
      </c>
      <c r="B44" s="7">
        <f t="shared" si="1"/>
        <v>44189.840877031216</v>
      </c>
      <c r="C44" s="2">
        <v>34</v>
      </c>
      <c r="D44" s="1">
        <f t="shared" si="8"/>
        <v>44189.840877031216</v>
      </c>
      <c r="E44" s="1">
        <f t="shared" si="2"/>
        <v>44189.840877031216</v>
      </c>
      <c r="F44" s="1">
        <f t="shared" si="3"/>
        <v>2903.3356992936287</v>
      </c>
      <c r="G44" s="1">
        <f t="shared" si="4"/>
        <v>2903.3356992936287</v>
      </c>
      <c r="H44" s="1">
        <f t="shared" si="5"/>
        <v>2903.3356992936287</v>
      </c>
      <c r="I44" s="1">
        <f t="shared" si="9"/>
        <v>1012.5043540572162</v>
      </c>
      <c r="J44" s="1">
        <f t="shared" si="10"/>
        <v>1012.5043540572162</v>
      </c>
      <c r="K44" s="1">
        <f t="shared" si="11"/>
        <v>162.00069664915461</v>
      </c>
      <c r="L44" s="1">
        <f t="shared" si="12"/>
        <v>162.00069664915461</v>
      </c>
      <c r="M44" s="1">
        <f t="shared" si="6"/>
        <v>4077.8407499999998</v>
      </c>
      <c r="N44" s="1">
        <f t="shared" si="7"/>
        <v>4077.8407499999998</v>
      </c>
      <c r="P44" s="1"/>
      <c r="S44"/>
    </row>
    <row r="45" spans="1:19" x14ac:dyDescent="0.25">
      <c r="A45">
        <f t="shared" si="0"/>
        <v>35</v>
      </c>
      <c r="B45" s="7">
        <f t="shared" si="1"/>
        <v>41214.09590975818</v>
      </c>
      <c r="C45" s="2">
        <v>35</v>
      </c>
      <c r="D45" s="1">
        <f t="shared" si="8"/>
        <v>41214.09590975818</v>
      </c>
      <c r="E45" s="1">
        <f t="shared" si="2"/>
        <v>41214.09590975818</v>
      </c>
      <c r="F45" s="1">
        <f t="shared" si="3"/>
        <v>2975.7449672730327</v>
      </c>
      <c r="G45" s="1">
        <f t="shared" si="4"/>
        <v>2975.7449672730327</v>
      </c>
      <c r="H45" s="1">
        <f t="shared" si="5"/>
        <v>2975.7449672730327</v>
      </c>
      <c r="I45" s="1">
        <f t="shared" si="9"/>
        <v>950.08257131635094</v>
      </c>
      <c r="J45" s="1">
        <f t="shared" si="10"/>
        <v>950.08257131635094</v>
      </c>
      <c r="K45" s="1">
        <f t="shared" si="11"/>
        <v>152.01321141061615</v>
      </c>
      <c r="L45" s="1">
        <f t="shared" si="12"/>
        <v>152.01321141061615</v>
      </c>
      <c r="M45" s="1">
        <f t="shared" si="6"/>
        <v>4077.8407499999998</v>
      </c>
      <c r="N45" s="1">
        <f t="shared" si="7"/>
        <v>4077.8407499999998</v>
      </c>
      <c r="P45" s="1"/>
      <c r="S45"/>
    </row>
    <row r="46" spans="1:19" x14ac:dyDescent="0.25">
      <c r="A46">
        <f t="shared" si="0"/>
        <v>36</v>
      </c>
      <c r="B46" s="7">
        <f t="shared" si="1"/>
        <v>38164.135785475897</v>
      </c>
      <c r="C46" s="2">
        <v>36</v>
      </c>
      <c r="D46" s="1">
        <f t="shared" si="8"/>
        <v>38164.135785475897</v>
      </c>
      <c r="E46" s="1">
        <f t="shared" si="2"/>
        <v>38164.135785475897</v>
      </c>
      <c r="F46" s="1">
        <f t="shared" si="3"/>
        <v>3049.9601242822819</v>
      </c>
      <c r="G46" s="1">
        <f t="shared" si="4"/>
        <v>3049.9601242822819</v>
      </c>
      <c r="H46" s="1">
        <f t="shared" si="5"/>
        <v>3049.9601242822819</v>
      </c>
      <c r="I46" s="1">
        <f t="shared" si="9"/>
        <v>886.10398768768789</v>
      </c>
      <c r="J46" s="1">
        <f t="shared" si="10"/>
        <v>886.10398768768789</v>
      </c>
      <c r="K46" s="1">
        <f>IFERROR(IF(L46&gt;=0,I46*16%,""),"")</f>
        <v>141.77663803003006</v>
      </c>
      <c r="L46" s="1">
        <f t="shared" si="12"/>
        <v>141.77663803003006</v>
      </c>
      <c r="M46" s="1">
        <f t="shared" si="6"/>
        <v>4077.8407499999998</v>
      </c>
      <c r="N46" s="1">
        <f t="shared" si="7"/>
        <v>4077.8407499999998</v>
      </c>
      <c r="P46" s="1"/>
      <c r="S46"/>
    </row>
    <row r="47" spans="1:19" x14ac:dyDescent="0.25">
      <c r="A47">
        <f t="shared" si="0"/>
        <v>37</v>
      </c>
      <c r="B47" s="7">
        <f t="shared" si="1"/>
        <v>35038.109576235067</v>
      </c>
      <c r="C47" s="2">
        <v>37</v>
      </c>
      <c r="D47" s="1">
        <f t="shared" si="8"/>
        <v>35038.109576235067</v>
      </c>
      <c r="E47" s="1">
        <f t="shared" si="2"/>
        <v>35038.109576235067</v>
      </c>
      <c r="F47" s="1">
        <f t="shared" si="3"/>
        <v>3126.0262092408288</v>
      </c>
      <c r="G47" s="1">
        <f t="shared" si="4"/>
        <v>3126.0262092408288</v>
      </c>
      <c r="H47" s="1">
        <f t="shared" si="5"/>
        <v>3126.0262092408288</v>
      </c>
      <c r="I47" s="1">
        <f t="shared" si="9"/>
        <v>820.52977651652679</v>
      </c>
      <c r="J47" s="1">
        <f t="shared" si="10"/>
        <v>820.52977651652679</v>
      </c>
      <c r="K47" s="1">
        <f t="shared" si="11"/>
        <v>131.28476424264429</v>
      </c>
      <c r="L47" s="1">
        <f t="shared" si="12"/>
        <v>131.28476424264429</v>
      </c>
      <c r="M47" s="1">
        <f t="shared" si="6"/>
        <v>4077.8407499999998</v>
      </c>
      <c r="N47" s="1">
        <f t="shared" si="7"/>
        <v>4077.8407499999998</v>
      </c>
      <c r="S47"/>
    </row>
    <row r="48" spans="1:19" x14ac:dyDescent="0.25">
      <c r="A48">
        <f t="shared" si="0"/>
        <v>38</v>
      </c>
      <c r="B48" s="7">
        <f t="shared" si="1"/>
        <v>31834.120191895119</v>
      </c>
      <c r="C48" s="2">
        <v>38</v>
      </c>
      <c r="D48" s="1">
        <f t="shared" si="8"/>
        <v>31834.120191895119</v>
      </c>
      <c r="E48" s="1">
        <f t="shared" si="2"/>
        <v>31834.120191895119</v>
      </c>
      <c r="F48" s="1">
        <f t="shared" si="3"/>
        <v>3203.9893843399495</v>
      </c>
      <c r="G48" s="1">
        <f t="shared" si="4"/>
        <v>3203.9893843399495</v>
      </c>
      <c r="H48" s="1">
        <f t="shared" si="5"/>
        <v>3203.9893843399495</v>
      </c>
      <c r="I48" s="1">
        <f t="shared" si="9"/>
        <v>753.32014281038789</v>
      </c>
      <c r="J48" s="1">
        <f t="shared" si="10"/>
        <v>753.32014281038789</v>
      </c>
      <c r="K48" s="1">
        <f t="shared" si="11"/>
        <v>120.53122284966207</v>
      </c>
      <c r="L48" s="1">
        <f t="shared" si="12"/>
        <v>120.53122284966207</v>
      </c>
      <c r="M48" s="1">
        <f t="shared" si="6"/>
        <v>4077.8407499999998</v>
      </c>
      <c r="N48" s="1">
        <f t="shared" si="7"/>
        <v>4077.8407499999998</v>
      </c>
      <c r="S48"/>
    </row>
    <row r="49" spans="1:19" x14ac:dyDescent="0.25">
      <c r="A49">
        <f t="shared" si="0"/>
        <v>39</v>
      </c>
      <c r="B49" s="7">
        <f t="shared" si="1"/>
        <v>28550.223228837945</v>
      </c>
      <c r="C49" s="2">
        <v>39</v>
      </c>
      <c r="D49" s="1">
        <f t="shared" si="8"/>
        <v>28550.223228837945</v>
      </c>
      <c r="E49" s="1">
        <f t="shared" si="2"/>
        <v>28550.223228837945</v>
      </c>
      <c r="F49" s="1">
        <f t="shared" si="3"/>
        <v>3283.8969630571751</v>
      </c>
      <c r="G49" s="1">
        <f t="shared" si="4"/>
        <v>3283.8969630571751</v>
      </c>
      <c r="H49" s="1">
        <f t="shared" si="5"/>
        <v>3283.8969630571751</v>
      </c>
      <c r="I49" s="1">
        <f t="shared" si="9"/>
        <v>684.43429908864209</v>
      </c>
      <c r="J49" s="1">
        <f t="shared" si="10"/>
        <v>684.43429908864209</v>
      </c>
      <c r="K49" s="1">
        <f t="shared" si="11"/>
        <v>109.50948785418274</v>
      </c>
      <c r="L49" s="1">
        <f t="shared" si="12"/>
        <v>109.50948785418274</v>
      </c>
      <c r="M49" s="1">
        <f t="shared" si="6"/>
        <v>4077.8407499999998</v>
      </c>
      <c r="N49" s="1">
        <f t="shared" si="7"/>
        <v>4077.8407499999998</v>
      </c>
      <c r="S49"/>
    </row>
    <row r="50" spans="1:19" x14ac:dyDescent="0.25">
      <c r="A50">
        <f t="shared" si="0"/>
        <v>40</v>
      </c>
      <c r="B50" s="7">
        <f t="shared" si="1"/>
        <v>25184.425789968551</v>
      </c>
      <c r="C50" s="2">
        <v>40</v>
      </c>
      <c r="D50" s="1">
        <f t="shared" si="8"/>
        <v>25184.425789968551</v>
      </c>
      <c r="E50" s="1">
        <f t="shared" si="2"/>
        <v>25184.425789968551</v>
      </c>
      <c r="F50" s="1">
        <f t="shared" si="3"/>
        <v>3365.797438869396</v>
      </c>
      <c r="G50" s="1">
        <f t="shared" si="4"/>
        <v>3365.797438869396</v>
      </c>
      <c r="H50" s="1">
        <f t="shared" si="5"/>
        <v>3365.797438869396</v>
      </c>
      <c r="I50" s="1">
        <f t="shared" si="9"/>
        <v>613.83044062983049</v>
      </c>
      <c r="J50" s="1">
        <f t="shared" si="10"/>
        <v>613.83044062983049</v>
      </c>
      <c r="K50" s="1">
        <f t="shared" si="11"/>
        <v>98.21287050077288</v>
      </c>
      <c r="L50" s="1">
        <f t="shared" si="12"/>
        <v>98.21287050077288</v>
      </c>
      <c r="M50" s="1">
        <f t="shared" si="6"/>
        <v>4077.8407499999998</v>
      </c>
      <c r="N50" s="1">
        <f t="shared" si="7"/>
        <v>4077.8407499999998</v>
      </c>
      <c r="S50"/>
    </row>
    <row r="51" spans="1:19" x14ac:dyDescent="0.25">
      <c r="A51">
        <f t="shared" si="0"/>
        <v>41</v>
      </c>
      <c r="B51" s="7">
        <f t="shared" si="1"/>
        <v>21734.685275286469</v>
      </c>
      <c r="C51" s="2">
        <v>41</v>
      </c>
      <c r="D51" s="1">
        <f t="shared" si="8"/>
        <v>21734.685275286469</v>
      </c>
      <c r="E51" s="1">
        <f t="shared" si="2"/>
        <v>21734.685275286469</v>
      </c>
      <c r="F51" s="1">
        <f t="shared" si="3"/>
        <v>3449.7405146820829</v>
      </c>
      <c r="G51" s="1">
        <f t="shared" si="4"/>
        <v>3449.7405146820829</v>
      </c>
      <c r="H51" s="1">
        <f t="shared" si="5"/>
        <v>3449.7405146820829</v>
      </c>
      <c r="I51" s="1">
        <f t="shared" si="9"/>
        <v>541.46572010165244</v>
      </c>
      <c r="J51" s="1">
        <f t="shared" si="10"/>
        <v>541.46572010165244</v>
      </c>
      <c r="K51" s="1">
        <f t="shared" si="11"/>
        <v>86.63451521626439</v>
      </c>
      <c r="L51" s="1">
        <f t="shared" si="12"/>
        <v>86.63451521626439</v>
      </c>
      <c r="M51" s="1">
        <f t="shared" si="6"/>
        <v>4077.8407499999998</v>
      </c>
      <c r="N51" s="1">
        <f t="shared" si="7"/>
        <v>4077.8407499999998</v>
      </c>
      <c r="S51"/>
    </row>
    <row r="52" spans="1:19" x14ac:dyDescent="0.25">
      <c r="A52">
        <f t="shared" si="0"/>
        <v>42</v>
      </c>
      <c r="B52" s="7">
        <f t="shared" si="1"/>
        <v>18198.908142294007</v>
      </c>
      <c r="C52" s="2">
        <v>42</v>
      </c>
      <c r="D52" s="1">
        <f t="shared" si="8"/>
        <v>18198.908142294007</v>
      </c>
      <c r="E52" s="1">
        <f t="shared" si="2"/>
        <v>18198.908142294007</v>
      </c>
      <c r="F52" s="1">
        <f t="shared" si="3"/>
        <v>3535.7771329924612</v>
      </c>
      <c r="G52" s="1">
        <f t="shared" si="4"/>
        <v>3535.7771329924612</v>
      </c>
      <c r="H52" s="1">
        <f t="shared" si="5"/>
        <v>3535.7771329924612</v>
      </c>
      <c r="I52" s="1">
        <f t="shared" si="9"/>
        <v>467.29622155822301</v>
      </c>
      <c r="J52" s="1">
        <f t="shared" si="10"/>
        <v>467.29622155822301</v>
      </c>
      <c r="K52" s="1">
        <f t="shared" si="11"/>
        <v>74.767395449315686</v>
      </c>
      <c r="L52" s="1">
        <f t="shared" si="12"/>
        <v>74.767395449315686</v>
      </c>
      <c r="M52" s="1">
        <f t="shared" si="6"/>
        <v>4077.8407499999998</v>
      </c>
      <c r="N52" s="1">
        <f t="shared" si="7"/>
        <v>4077.8407499999998</v>
      </c>
      <c r="S52"/>
    </row>
    <row r="53" spans="1:19" x14ac:dyDescent="0.25">
      <c r="A53">
        <f t="shared" si="0"/>
        <v>43</v>
      </c>
      <c r="B53" s="7">
        <f t="shared" si="1"/>
        <v>14574.948635489041</v>
      </c>
      <c r="C53" s="2">
        <v>43</v>
      </c>
      <c r="D53" s="1">
        <f t="shared" si="8"/>
        <v>14574.948635489041</v>
      </c>
      <c r="E53" s="1">
        <f t="shared" si="2"/>
        <v>14574.948635489041</v>
      </c>
      <c r="F53" s="1">
        <f t="shared" si="3"/>
        <v>3623.9595068049653</v>
      </c>
      <c r="G53" s="1">
        <f t="shared" si="4"/>
        <v>3623.9595068049653</v>
      </c>
      <c r="H53" s="1">
        <f t="shared" si="5"/>
        <v>3623.9595068049653</v>
      </c>
      <c r="I53" s="1">
        <f t="shared" si="9"/>
        <v>391.27693378882299</v>
      </c>
      <c r="J53" s="1">
        <f t="shared" si="10"/>
        <v>391.27693378882299</v>
      </c>
      <c r="K53" s="1">
        <f t="shared" si="11"/>
        <v>62.604309406211677</v>
      </c>
      <c r="L53" s="1">
        <f t="shared" si="12"/>
        <v>62.604309406211677</v>
      </c>
      <c r="M53" s="1">
        <f t="shared" si="6"/>
        <v>4077.8407499999998</v>
      </c>
      <c r="N53" s="1">
        <f t="shared" si="7"/>
        <v>4077.8407499999998</v>
      </c>
      <c r="S53"/>
    </row>
    <row r="54" spans="1:19" x14ac:dyDescent="0.25">
      <c r="A54">
        <f t="shared" si="0"/>
        <v>44</v>
      </c>
      <c r="B54" s="7">
        <f t="shared" si="1"/>
        <v>10860.60748417132</v>
      </c>
      <c r="C54" s="2">
        <v>44</v>
      </c>
      <c r="D54" s="1">
        <f t="shared" si="8"/>
        <v>10860.60748417132</v>
      </c>
      <c r="E54" s="1">
        <f t="shared" si="2"/>
        <v>10860.60748417132</v>
      </c>
      <c r="F54" s="1">
        <f t="shared" si="3"/>
        <v>3714.3411513177207</v>
      </c>
      <c r="G54" s="1">
        <f t="shared" si="4"/>
        <v>3714.3411513177207</v>
      </c>
      <c r="H54" s="1">
        <f t="shared" si="5"/>
        <v>3714.3411513177207</v>
      </c>
      <c r="I54" s="1">
        <f t="shared" si="9"/>
        <v>313.36172300196506</v>
      </c>
      <c r="J54" s="1">
        <f t="shared" si="10"/>
        <v>313.36172300196506</v>
      </c>
      <c r="K54" s="1">
        <f t="shared" si="11"/>
        <v>50.137875680314409</v>
      </c>
      <c r="L54" s="1">
        <f t="shared" si="12"/>
        <v>50.137875680314409</v>
      </c>
      <c r="M54" s="1">
        <f t="shared" si="6"/>
        <v>4077.8407499999998</v>
      </c>
      <c r="N54" s="1">
        <f t="shared" si="7"/>
        <v>4077.8407499999998</v>
      </c>
      <c r="S54"/>
    </row>
    <row r="55" spans="1:19" x14ac:dyDescent="0.25">
      <c r="A55">
        <f t="shared" si="0"/>
        <v>45</v>
      </c>
      <c r="B55" s="7">
        <f t="shared" si="1"/>
        <v>7053.630567772032</v>
      </c>
      <c r="C55" s="2">
        <v>45</v>
      </c>
      <c r="D55" s="1">
        <f t="shared" si="8"/>
        <v>7053.630567772032</v>
      </c>
      <c r="E55" s="1">
        <f t="shared" si="2"/>
        <v>7053.630567772032</v>
      </c>
      <c r="F55" s="1">
        <f t="shared" si="3"/>
        <v>3806.9769163992873</v>
      </c>
      <c r="G55" s="1">
        <f t="shared" si="4"/>
        <v>3806.9769163992873</v>
      </c>
      <c r="H55" s="1">
        <f t="shared" si="5"/>
        <v>3806.9769163992873</v>
      </c>
      <c r="I55" s="1">
        <f t="shared" si="9"/>
        <v>233.50330482820047</v>
      </c>
      <c r="J55" s="1">
        <f t="shared" si="10"/>
        <v>233.50330482820047</v>
      </c>
      <c r="K55" s="1">
        <f t="shared" si="11"/>
        <v>37.360528772512076</v>
      </c>
      <c r="L55" s="1">
        <f t="shared" si="12"/>
        <v>37.360528772512076</v>
      </c>
      <c r="M55" s="1">
        <f t="shared" si="6"/>
        <v>4077.8407499999998</v>
      </c>
      <c r="N55" s="1">
        <f t="shared" si="7"/>
        <v>4077.8407499999998</v>
      </c>
      <c r="S55"/>
    </row>
    <row r="56" spans="1:19" x14ac:dyDescent="0.25">
      <c r="A56">
        <f t="shared" si="0"/>
        <v>46</v>
      </c>
      <c r="B56" s="7">
        <f t="shared" si="1"/>
        <v>3151.7075478966544</v>
      </c>
      <c r="C56" s="2">
        <v>46</v>
      </c>
      <c r="D56" s="1">
        <f t="shared" si="8"/>
        <v>3151.7075478966544</v>
      </c>
      <c r="E56" s="1">
        <f t="shared" si="2"/>
        <v>3151.7075478966544</v>
      </c>
      <c r="F56" s="1">
        <f t="shared" si="3"/>
        <v>3901.9230198753776</v>
      </c>
      <c r="G56" s="1">
        <f t="shared" si="4"/>
        <v>3901.9230198753776</v>
      </c>
      <c r="H56" s="1">
        <f t="shared" si="5"/>
        <v>3901.9230198753776</v>
      </c>
      <c r="I56" s="1">
        <f t="shared" si="9"/>
        <v>151.65321562467437</v>
      </c>
      <c r="J56" s="1">
        <f t="shared" si="10"/>
        <v>151.65321562467437</v>
      </c>
      <c r="K56" s="1">
        <f t="shared" si="11"/>
        <v>24.2645144999479</v>
      </c>
      <c r="L56" s="1">
        <f t="shared" si="12"/>
        <v>24.2645144999479</v>
      </c>
      <c r="M56" s="1">
        <f t="shared" si="6"/>
        <v>4077.8407499999998</v>
      </c>
      <c r="N56" s="1">
        <f t="shared" si="7"/>
        <v>4077.8407499999998</v>
      </c>
      <c r="S56"/>
    </row>
    <row r="57" spans="1:19" x14ac:dyDescent="0.25">
      <c r="A57">
        <f t="shared" si="0"/>
        <v>47</v>
      </c>
      <c r="B57" s="7" t="str">
        <f t="shared" si="1"/>
        <v/>
      </c>
      <c r="C57" s="2">
        <v>47</v>
      </c>
      <c r="D57" s="1" t="str">
        <f t="shared" si="8"/>
        <v/>
      </c>
      <c r="E57" s="1">
        <f t="shared" si="2"/>
        <v>-847.52953374908611</v>
      </c>
      <c r="F57" s="1">
        <f t="shared" si="3"/>
        <v>3151.7075478966544</v>
      </c>
      <c r="G57" s="1">
        <f t="shared" si="4"/>
        <v>3999.2370816457405</v>
      </c>
      <c r="H57" s="1">
        <f t="shared" si="5"/>
        <v>3999.2370816457405</v>
      </c>
      <c r="I57" s="1">
        <f t="shared" si="9"/>
        <v>67.761783064016655</v>
      </c>
      <c r="J57" s="1">
        <f t="shared" si="10"/>
        <v>67.761783064016655</v>
      </c>
      <c r="K57" s="1">
        <f t="shared" si="11"/>
        <v>10.841885290242665</v>
      </c>
      <c r="L57" s="1">
        <f t="shared" si="12"/>
        <v>10.841885290242665</v>
      </c>
      <c r="M57" s="1">
        <f t="shared" si="6"/>
        <v>3230.3112162509137</v>
      </c>
      <c r="N57" s="1">
        <f t="shared" si="7"/>
        <v>4077.8407499999998</v>
      </c>
      <c r="S57"/>
    </row>
    <row r="58" spans="1:19" x14ac:dyDescent="0.25">
      <c r="A58" t="str">
        <f t="shared" si="0"/>
        <v/>
      </c>
      <c r="B58" s="7" t="str">
        <f t="shared" si="1"/>
        <v/>
      </c>
      <c r="C58" s="2">
        <v>48</v>
      </c>
      <c r="D58" s="1" t="str">
        <f t="shared" si="8"/>
        <v/>
      </c>
      <c r="E58" s="1" t="e">
        <f t="shared" si="2"/>
        <v>#VALUE!</v>
      </c>
      <c r="F58" s="1" t="str">
        <f t="shared" si="3"/>
        <v/>
      </c>
      <c r="G58" s="1" t="str">
        <f t="shared" si="4"/>
        <v/>
      </c>
      <c r="H58" s="1" t="e">
        <f t="shared" si="5"/>
        <v>#VALUE!</v>
      </c>
      <c r="I58" s="1" t="str">
        <f t="shared" si="9"/>
        <v/>
      </c>
      <c r="J58" s="1" t="e">
        <f t="shared" si="10"/>
        <v>#VALUE!</v>
      </c>
      <c r="K58" s="1" t="str">
        <f>IFERROR(IF(L58&gt;=0,I58*16%,""),"")</f>
        <v/>
      </c>
      <c r="L58" s="1" t="e">
        <f t="shared" si="12"/>
        <v>#VALUE!</v>
      </c>
      <c r="M58" s="1" t="str">
        <f t="shared" si="6"/>
        <v/>
      </c>
      <c r="N58" s="1">
        <f t="shared" si="7"/>
        <v>4077.8407499999998</v>
      </c>
      <c r="S58"/>
    </row>
    <row r="59" spans="1:19" x14ac:dyDescent="0.25">
      <c r="A59" t="str">
        <f t="shared" si="0"/>
        <v/>
      </c>
      <c r="B59" s="7" t="str">
        <f t="shared" si="1"/>
        <v/>
      </c>
      <c r="C59" s="2">
        <v>49</v>
      </c>
      <c r="D59" s="1" t="str">
        <f t="shared" si="8"/>
        <v/>
      </c>
      <c r="E59" s="1" t="e">
        <f t="shared" si="2"/>
        <v>#VALUE!</v>
      </c>
      <c r="F59" s="1" t="str">
        <f t="shared" si="3"/>
        <v/>
      </c>
      <c r="G59" s="1" t="str">
        <f t="shared" si="4"/>
        <v/>
      </c>
      <c r="H59" s="1" t="e">
        <f t="shared" si="5"/>
        <v>#VALUE!</v>
      </c>
      <c r="I59" s="1" t="str">
        <f t="shared" si="9"/>
        <v/>
      </c>
      <c r="J59" s="1" t="e">
        <f t="shared" si="10"/>
        <v>#VALUE!</v>
      </c>
      <c r="K59" s="1" t="str">
        <f t="shared" si="11"/>
        <v/>
      </c>
      <c r="L59" s="1" t="e">
        <f t="shared" si="12"/>
        <v>#VALUE!</v>
      </c>
      <c r="M59" s="1" t="str">
        <f t="shared" si="6"/>
        <v/>
      </c>
      <c r="N59" s="1">
        <f t="shared" si="7"/>
        <v>4077.8407499999998</v>
      </c>
      <c r="S59"/>
    </row>
    <row r="60" spans="1:19" x14ac:dyDescent="0.25">
      <c r="A60" t="str">
        <f t="shared" si="0"/>
        <v/>
      </c>
      <c r="B60" s="7" t="str">
        <f t="shared" si="1"/>
        <v/>
      </c>
      <c r="C60" s="2">
        <v>50</v>
      </c>
      <c r="D60" s="1" t="str">
        <f t="shared" si="8"/>
        <v/>
      </c>
      <c r="E60" s="1" t="e">
        <f t="shared" si="2"/>
        <v>#VALUE!</v>
      </c>
      <c r="F60" s="1" t="str">
        <f t="shared" si="3"/>
        <v/>
      </c>
      <c r="G60" s="1" t="str">
        <f t="shared" si="4"/>
        <v/>
      </c>
      <c r="H60" s="1" t="e">
        <f t="shared" si="5"/>
        <v>#VALUE!</v>
      </c>
      <c r="I60" s="1" t="str">
        <f t="shared" si="9"/>
        <v/>
      </c>
      <c r="J60" s="1" t="e">
        <f t="shared" si="10"/>
        <v>#VALUE!</v>
      </c>
      <c r="K60" s="1" t="str">
        <f t="shared" si="11"/>
        <v/>
      </c>
      <c r="L60" s="1" t="e">
        <f t="shared" si="12"/>
        <v>#VALUE!</v>
      </c>
      <c r="M60" s="1" t="str">
        <f t="shared" si="6"/>
        <v/>
      </c>
      <c r="N60" s="1">
        <f t="shared" si="7"/>
        <v>4077.8407499999998</v>
      </c>
      <c r="S60"/>
    </row>
    <row r="61" spans="1:19" x14ac:dyDescent="0.25">
      <c r="A61" t="str">
        <f t="shared" si="0"/>
        <v/>
      </c>
      <c r="B61" s="7" t="str">
        <f t="shared" si="1"/>
        <v/>
      </c>
      <c r="C61" s="2">
        <v>51</v>
      </c>
      <c r="D61" s="1" t="str">
        <f t="shared" si="8"/>
        <v/>
      </c>
      <c r="E61" s="1" t="e">
        <f t="shared" si="2"/>
        <v>#VALUE!</v>
      </c>
      <c r="F61" s="1" t="str">
        <f t="shared" si="3"/>
        <v/>
      </c>
      <c r="G61" s="1" t="str">
        <f t="shared" si="4"/>
        <v/>
      </c>
      <c r="H61" s="1" t="e">
        <f t="shared" si="5"/>
        <v>#VALUE!</v>
      </c>
      <c r="I61" s="1" t="str">
        <f t="shared" si="9"/>
        <v/>
      </c>
      <c r="J61" s="1" t="e">
        <f t="shared" si="10"/>
        <v>#VALUE!</v>
      </c>
      <c r="K61" s="1" t="str">
        <f t="shared" si="11"/>
        <v/>
      </c>
      <c r="L61" s="1" t="e">
        <f t="shared" si="12"/>
        <v>#VALUE!</v>
      </c>
      <c r="M61" s="1" t="str">
        <f t="shared" si="6"/>
        <v/>
      </c>
      <c r="N61" s="1">
        <f t="shared" si="7"/>
        <v>4077.8407499999998</v>
      </c>
      <c r="S61"/>
    </row>
    <row r="62" spans="1:19" x14ac:dyDescent="0.25">
      <c r="A62" t="str">
        <f t="shared" si="0"/>
        <v/>
      </c>
      <c r="B62" s="7" t="str">
        <f t="shared" si="1"/>
        <v/>
      </c>
      <c r="C62" s="2">
        <v>52</v>
      </c>
      <c r="D62" s="1" t="str">
        <f t="shared" si="8"/>
        <v/>
      </c>
      <c r="E62" s="1" t="e">
        <f t="shared" si="2"/>
        <v>#VALUE!</v>
      </c>
      <c r="F62" s="1" t="str">
        <f t="shared" si="3"/>
        <v/>
      </c>
      <c r="G62" s="1" t="str">
        <f t="shared" si="4"/>
        <v/>
      </c>
      <c r="H62" s="1" t="e">
        <f t="shared" si="5"/>
        <v>#VALUE!</v>
      </c>
      <c r="I62" s="1" t="str">
        <f t="shared" si="9"/>
        <v/>
      </c>
      <c r="J62" s="1" t="e">
        <f t="shared" si="10"/>
        <v>#VALUE!</v>
      </c>
      <c r="K62" s="1" t="str">
        <f t="shared" si="11"/>
        <v/>
      </c>
      <c r="L62" s="1" t="e">
        <f t="shared" si="12"/>
        <v>#VALUE!</v>
      </c>
      <c r="M62" s="1" t="str">
        <f t="shared" si="6"/>
        <v/>
      </c>
      <c r="N62" s="1">
        <f t="shared" si="7"/>
        <v>4077.8407499999998</v>
      </c>
      <c r="S62"/>
    </row>
    <row r="63" spans="1:19" x14ac:dyDescent="0.25">
      <c r="A63" t="str">
        <f t="shared" si="0"/>
        <v/>
      </c>
      <c r="B63" s="7" t="str">
        <f t="shared" si="1"/>
        <v/>
      </c>
      <c r="C63" s="2">
        <v>53</v>
      </c>
      <c r="D63" s="1" t="str">
        <f t="shared" si="8"/>
        <v/>
      </c>
      <c r="E63" s="1" t="e">
        <f t="shared" si="2"/>
        <v>#VALUE!</v>
      </c>
      <c r="F63" s="1" t="str">
        <f t="shared" si="3"/>
        <v/>
      </c>
      <c r="G63" s="1" t="str">
        <f t="shared" si="4"/>
        <v/>
      </c>
      <c r="H63" s="1" t="e">
        <f t="shared" si="5"/>
        <v>#VALUE!</v>
      </c>
      <c r="I63" s="1" t="str">
        <f t="shared" si="9"/>
        <v/>
      </c>
      <c r="J63" s="1" t="e">
        <f t="shared" si="10"/>
        <v>#VALUE!</v>
      </c>
      <c r="K63" s="1" t="str">
        <f t="shared" si="11"/>
        <v/>
      </c>
      <c r="L63" s="1" t="e">
        <f t="shared" si="12"/>
        <v>#VALUE!</v>
      </c>
      <c r="M63" s="1" t="str">
        <f t="shared" si="6"/>
        <v/>
      </c>
      <c r="N63" s="1">
        <f t="shared" si="7"/>
        <v>4077.8407499999998</v>
      </c>
      <c r="S63"/>
    </row>
    <row r="64" spans="1:19" x14ac:dyDescent="0.25">
      <c r="A64" t="str">
        <f t="shared" si="0"/>
        <v/>
      </c>
      <c r="B64" s="7" t="str">
        <f t="shared" si="1"/>
        <v/>
      </c>
      <c r="C64" s="2">
        <v>54</v>
      </c>
      <c r="D64" s="1" t="str">
        <f t="shared" si="8"/>
        <v/>
      </c>
      <c r="E64" s="1" t="e">
        <f t="shared" si="2"/>
        <v>#VALUE!</v>
      </c>
      <c r="F64" s="1" t="str">
        <f t="shared" si="3"/>
        <v/>
      </c>
      <c r="G64" s="1" t="str">
        <f t="shared" si="4"/>
        <v/>
      </c>
      <c r="H64" s="1" t="e">
        <f t="shared" si="5"/>
        <v>#VALUE!</v>
      </c>
      <c r="I64" s="1" t="str">
        <f t="shared" si="9"/>
        <v/>
      </c>
      <c r="J64" s="1" t="e">
        <f t="shared" si="10"/>
        <v>#VALUE!</v>
      </c>
      <c r="K64" s="1" t="str">
        <f t="shared" si="11"/>
        <v/>
      </c>
      <c r="L64" s="1" t="e">
        <f t="shared" si="12"/>
        <v>#VALUE!</v>
      </c>
      <c r="M64" s="1" t="str">
        <f t="shared" si="6"/>
        <v/>
      </c>
      <c r="N64" s="1">
        <f t="shared" si="7"/>
        <v>4077.8407499999998</v>
      </c>
      <c r="S64"/>
    </row>
    <row r="65" spans="1:19" x14ac:dyDescent="0.25">
      <c r="A65" t="str">
        <f t="shared" si="0"/>
        <v/>
      </c>
      <c r="B65" s="7" t="str">
        <f t="shared" si="1"/>
        <v/>
      </c>
      <c r="C65" s="2">
        <v>55</v>
      </c>
      <c r="D65" s="1" t="str">
        <f t="shared" si="8"/>
        <v/>
      </c>
      <c r="E65" s="1" t="e">
        <f t="shared" si="2"/>
        <v>#VALUE!</v>
      </c>
      <c r="F65" s="1" t="str">
        <f t="shared" si="3"/>
        <v/>
      </c>
      <c r="G65" s="1" t="str">
        <f t="shared" si="4"/>
        <v/>
      </c>
      <c r="H65" s="1" t="e">
        <f t="shared" si="5"/>
        <v>#VALUE!</v>
      </c>
      <c r="I65" s="1" t="str">
        <f t="shared" si="9"/>
        <v/>
      </c>
      <c r="J65" s="1" t="e">
        <f t="shared" si="10"/>
        <v>#VALUE!</v>
      </c>
      <c r="K65" s="1" t="str">
        <f t="shared" si="11"/>
        <v/>
      </c>
      <c r="L65" s="1" t="e">
        <f t="shared" si="12"/>
        <v>#VALUE!</v>
      </c>
      <c r="M65" s="1" t="str">
        <f t="shared" si="6"/>
        <v/>
      </c>
      <c r="N65" s="1">
        <f t="shared" si="7"/>
        <v>4077.8407499999998</v>
      </c>
      <c r="S65"/>
    </row>
    <row r="66" spans="1:19" x14ac:dyDescent="0.25">
      <c r="A66" t="str">
        <f t="shared" si="0"/>
        <v/>
      </c>
      <c r="B66" s="7" t="str">
        <f t="shared" si="1"/>
        <v/>
      </c>
      <c r="C66" s="2">
        <v>56</v>
      </c>
      <c r="D66" s="1" t="str">
        <f t="shared" si="8"/>
        <v/>
      </c>
      <c r="E66" s="1" t="e">
        <f t="shared" si="2"/>
        <v>#VALUE!</v>
      </c>
      <c r="F66" s="1" t="str">
        <f t="shared" si="3"/>
        <v/>
      </c>
      <c r="G66" s="1" t="str">
        <f t="shared" si="4"/>
        <v/>
      </c>
      <c r="H66" s="1" t="e">
        <f t="shared" si="5"/>
        <v>#VALUE!</v>
      </c>
      <c r="I66" s="1" t="str">
        <f t="shared" si="9"/>
        <v/>
      </c>
      <c r="J66" s="1" t="e">
        <f t="shared" si="10"/>
        <v>#VALUE!</v>
      </c>
      <c r="K66" s="1" t="str">
        <f t="shared" si="11"/>
        <v/>
      </c>
      <c r="L66" s="1" t="e">
        <f t="shared" si="12"/>
        <v>#VALUE!</v>
      </c>
      <c r="M66" s="1" t="str">
        <f t="shared" si="6"/>
        <v/>
      </c>
      <c r="N66" s="1">
        <f t="shared" si="7"/>
        <v>4077.8407499999998</v>
      </c>
      <c r="S66"/>
    </row>
    <row r="67" spans="1:19" x14ac:dyDescent="0.25">
      <c r="A67" t="str">
        <f t="shared" si="0"/>
        <v/>
      </c>
      <c r="B67" s="7" t="str">
        <f t="shared" si="1"/>
        <v/>
      </c>
      <c r="C67" s="2">
        <v>57</v>
      </c>
      <c r="D67" s="1" t="str">
        <f t="shared" si="8"/>
        <v/>
      </c>
      <c r="E67" s="1" t="e">
        <f t="shared" si="2"/>
        <v>#VALUE!</v>
      </c>
      <c r="F67" s="1" t="str">
        <f t="shared" si="3"/>
        <v/>
      </c>
      <c r="G67" s="1" t="str">
        <f t="shared" si="4"/>
        <v/>
      </c>
      <c r="H67" s="1" t="e">
        <f t="shared" si="5"/>
        <v>#VALUE!</v>
      </c>
      <c r="I67" s="1" t="str">
        <f t="shared" si="9"/>
        <v/>
      </c>
      <c r="J67" s="1" t="e">
        <f t="shared" si="10"/>
        <v>#VALUE!</v>
      </c>
      <c r="K67" s="1" t="str">
        <f t="shared" si="11"/>
        <v/>
      </c>
      <c r="L67" s="1" t="e">
        <f t="shared" si="12"/>
        <v>#VALUE!</v>
      </c>
      <c r="M67" s="1" t="str">
        <f t="shared" si="6"/>
        <v/>
      </c>
      <c r="N67" s="1">
        <f t="shared" si="7"/>
        <v>4077.8407499999998</v>
      </c>
      <c r="S67"/>
    </row>
    <row r="68" spans="1:19" x14ac:dyDescent="0.25">
      <c r="A68" t="str">
        <f t="shared" si="0"/>
        <v/>
      </c>
      <c r="B68" s="7" t="str">
        <f t="shared" si="1"/>
        <v/>
      </c>
      <c r="C68" s="2">
        <v>58</v>
      </c>
      <c r="D68" s="1" t="str">
        <f t="shared" si="8"/>
        <v/>
      </c>
      <c r="E68" s="1" t="e">
        <f t="shared" si="2"/>
        <v>#VALUE!</v>
      </c>
      <c r="F68" s="1" t="str">
        <f t="shared" si="3"/>
        <v/>
      </c>
      <c r="G68" s="1" t="str">
        <f t="shared" si="4"/>
        <v/>
      </c>
      <c r="H68" s="1" t="e">
        <f t="shared" si="5"/>
        <v>#VALUE!</v>
      </c>
      <c r="I68" s="1" t="str">
        <f t="shared" si="9"/>
        <v/>
      </c>
      <c r="J68" s="1" t="e">
        <f t="shared" si="10"/>
        <v>#VALUE!</v>
      </c>
      <c r="K68" s="1" t="str">
        <f t="shared" si="11"/>
        <v/>
      </c>
      <c r="L68" s="1" t="e">
        <f t="shared" si="12"/>
        <v>#VALUE!</v>
      </c>
      <c r="M68" s="1" t="str">
        <f t="shared" si="6"/>
        <v/>
      </c>
      <c r="N68" s="1">
        <f t="shared" si="7"/>
        <v>4077.8407499999998</v>
      </c>
      <c r="S68"/>
    </row>
    <row r="69" spans="1:19" x14ac:dyDescent="0.25">
      <c r="A69" t="str">
        <f t="shared" si="0"/>
        <v/>
      </c>
      <c r="B69" s="7" t="str">
        <f t="shared" si="1"/>
        <v/>
      </c>
      <c r="C69" s="2">
        <v>59</v>
      </c>
      <c r="D69" s="1" t="str">
        <f t="shared" si="8"/>
        <v/>
      </c>
      <c r="E69" s="1" t="e">
        <f t="shared" si="2"/>
        <v>#VALUE!</v>
      </c>
      <c r="F69" s="1" t="str">
        <f t="shared" si="3"/>
        <v/>
      </c>
      <c r="G69" s="1" t="str">
        <f t="shared" si="4"/>
        <v/>
      </c>
      <c r="H69" s="1" t="e">
        <f t="shared" si="5"/>
        <v>#VALUE!</v>
      </c>
      <c r="I69" s="1" t="str">
        <f t="shared" si="9"/>
        <v/>
      </c>
      <c r="J69" s="1" t="e">
        <f t="shared" si="10"/>
        <v>#VALUE!</v>
      </c>
      <c r="K69" s="1" t="str">
        <f t="shared" si="11"/>
        <v/>
      </c>
      <c r="L69" s="1" t="e">
        <f t="shared" si="12"/>
        <v>#VALUE!</v>
      </c>
      <c r="M69" s="1" t="str">
        <f t="shared" si="6"/>
        <v/>
      </c>
      <c r="N69" s="1">
        <f t="shared" si="7"/>
        <v>4077.8407499999998</v>
      </c>
      <c r="S69"/>
    </row>
    <row r="70" spans="1:19" x14ac:dyDescent="0.25">
      <c r="A70" t="str">
        <f t="shared" si="0"/>
        <v/>
      </c>
      <c r="B70" s="7" t="str">
        <f t="shared" si="1"/>
        <v/>
      </c>
      <c r="C70" s="2">
        <v>60</v>
      </c>
      <c r="D70" s="1" t="str">
        <f t="shared" si="8"/>
        <v/>
      </c>
      <c r="E70" s="1" t="e">
        <f t="shared" si="2"/>
        <v>#VALUE!</v>
      </c>
      <c r="F70" s="1" t="str">
        <f t="shared" si="3"/>
        <v/>
      </c>
      <c r="G70" s="1" t="str">
        <f t="shared" si="4"/>
        <v/>
      </c>
      <c r="H70" s="1" t="e">
        <f t="shared" si="5"/>
        <v>#VALUE!</v>
      </c>
      <c r="I70" s="1" t="str">
        <f t="shared" si="9"/>
        <v/>
      </c>
      <c r="J70" s="1" t="e">
        <f t="shared" si="10"/>
        <v>#VALUE!</v>
      </c>
      <c r="K70" s="1" t="str">
        <f t="shared" si="11"/>
        <v/>
      </c>
      <c r="L70" s="1" t="e">
        <f t="shared" si="12"/>
        <v>#VALUE!</v>
      </c>
      <c r="M70" s="1" t="str">
        <f t="shared" si="6"/>
        <v/>
      </c>
      <c r="N70" s="1">
        <f t="shared" si="7"/>
        <v>4077.8407499999998</v>
      </c>
      <c r="S70"/>
    </row>
    <row r="71" spans="1:19" x14ac:dyDescent="0.25">
      <c r="A71" t="str">
        <f>IF(C71&lt;=$R$9,C71,"")</f>
        <v/>
      </c>
      <c r="B71" s="7" t="str">
        <f>D71</f>
        <v/>
      </c>
      <c r="C71" s="2">
        <v>61</v>
      </c>
      <c r="D71" s="1" t="str">
        <f t="shared" si="8"/>
        <v/>
      </c>
      <c r="E71" s="1" t="e">
        <f t="shared" si="2"/>
        <v>#VALUE!</v>
      </c>
      <c r="F71" s="1" t="str">
        <f t="shared" si="3"/>
        <v/>
      </c>
      <c r="G71" s="1" t="str">
        <f t="shared" si="4"/>
        <v/>
      </c>
      <c r="H71" s="1" t="e">
        <f t="shared" si="5"/>
        <v>#VALUE!</v>
      </c>
      <c r="I71" s="1" t="str">
        <f t="shared" si="9"/>
        <v/>
      </c>
      <c r="J71" s="1" t="e">
        <f t="shared" si="10"/>
        <v>#VALUE!</v>
      </c>
      <c r="K71" s="1" t="str">
        <f t="shared" si="11"/>
        <v/>
      </c>
      <c r="L71" s="1" t="e">
        <f t="shared" si="12"/>
        <v>#VALUE!</v>
      </c>
      <c r="M71" s="1" t="str">
        <f t="shared" si="6"/>
        <v/>
      </c>
      <c r="N71" s="1">
        <f t="shared" si="7"/>
        <v>4077.8407499999998</v>
      </c>
    </row>
    <row r="72" spans="1:19" x14ac:dyDescent="0.25">
      <c r="A72" t="str">
        <f t="shared" ref="A72:A130" si="13">IF(C72&lt;=$R$9,C72,"")</f>
        <v/>
      </c>
      <c r="B72" s="7" t="str">
        <f t="shared" ref="B72:B130" si="14">D72</f>
        <v/>
      </c>
      <c r="C72" s="2">
        <v>62</v>
      </c>
      <c r="D72" s="1" t="str">
        <f t="shared" si="8"/>
        <v/>
      </c>
      <c r="E72" s="1" t="e">
        <f t="shared" si="2"/>
        <v>#VALUE!</v>
      </c>
      <c r="F72" s="1" t="str">
        <f t="shared" si="3"/>
        <v/>
      </c>
      <c r="G72" s="1" t="str">
        <f t="shared" si="4"/>
        <v/>
      </c>
      <c r="H72" s="1" t="e">
        <f t="shared" si="5"/>
        <v>#VALUE!</v>
      </c>
      <c r="I72" s="1" t="str">
        <f t="shared" si="9"/>
        <v/>
      </c>
      <c r="J72" s="1" t="e">
        <f t="shared" si="10"/>
        <v>#VALUE!</v>
      </c>
      <c r="K72" s="1" t="str">
        <f t="shared" si="11"/>
        <v/>
      </c>
      <c r="L72" s="1" t="e">
        <f t="shared" si="12"/>
        <v>#VALUE!</v>
      </c>
      <c r="M72" s="1" t="str">
        <f t="shared" si="6"/>
        <v/>
      </c>
      <c r="N72" s="1">
        <f t="shared" si="7"/>
        <v>4077.8407499999998</v>
      </c>
    </row>
    <row r="73" spans="1:19" x14ac:dyDescent="0.25">
      <c r="A73" t="str">
        <f t="shared" si="13"/>
        <v/>
      </c>
      <c r="B73" s="7" t="str">
        <f t="shared" si="14"/>
        <v/>
      </c>
      <c r="C73" s="2">
        <v>63</v>
      </c>
      <c r="D73" s="1" t="str">
        <f t="shared" si="8"/>
        <v/>
      </c>
      <c r="E73" s="1" t="e">
        <f t="shared" si="2"/>
        <v>#VALUE!</v>
      </c>
      <c r="F73" s="1" t="str">
        <f t="shared" si="3"/>
        <v/>
      </c>
      <c r="G73" s="1" t="str">
        <f t="shared" si="4"/>
        <v/>
      </c>
      <c r="H73" s="1" t="e">
        <f t="shared" si="5"/>
        <v>#VALUE!</v>
      </c>
      <c r="I73" s="1" t="str">
        <f t="shared" si="9"/>
        <v/>
      </c>
      <c r="J73" s="1" t="e">
        <f t="shared" si="10"/>
        <v>#VALUE!</v>
      </c>
      <c r="K73" s="1" t="str">
        <f t="shared" si="11"/>
        <v/>
      </c>
      <c r="L73" s="1" t="e">
        <f t="shared" si="12"/>
        <v>#VALUE!</v>
      </c>
      <c r="M73" s="1" t="str">
        <f t="shared" si="6"/>
        <v/>
      </c>
      <c r="N73" s="1">
        <f t="shared" si="7"/>
        <v>4077.8407499999998</v>
      </c>
    </row>
    <row r="74" spans="1:19" x14ac:dyDescent="0.25">
      <c r="A74" t="str">
        <f t="shared" si="13"/>
        <v/>
      </c>
      <c r="B74" s="7" t="str">
        <f t="shared" si="14"/>
        <v/>
      </c>
      <c r="C74" s="2">
        <v>64</v>
      </c>
      <c r="D74" s="1" t="str">
        <f t="shared" si="8"/>
        <v/>
      </c>
      <c r="E74" s="1" t="e">
        <f t="shared" si="2"/>
        <v>#VALUE!</v>
      </c>
      <c r="F74" s="1" t="str">
        <f t="shared" si="3"/>
        <v/>
      </c>
      <c r="G74" s="1" t="str">
        <f t="shared" si="4"/>
        <v/>
      </c>
      <c r="H74" s="1" t="e">
        <f t="shared" si="5"/>
        <v>#VALUE!</v>
      </c>
      <c r="I74" s="1" t="str">
        <f t="shared" si="9"/>
        <v/>
      </c>
      <c r="J74" s="1" t="e">
        <f t="shared" si="10"/>
        <v>#VALUE!</v>
      </c>
      <c r="K74" s="1" t="str">
        <f t="shared" si="11"/>
        <v/>
      </c>
      <c r="L74" s="1" t="e">
        <f t="shared" si="12"/>
        <v>#VALUE!</v>
      </c>
      <c r="M74" s="1" t="str">
        <f t="shared" si="6"/>
        <v/>
      </c>
      <c r="N74" s="1">
        <f t="shared" si="7"/>
        <v>4077.8407499999998</v>
      </c>
    </row>
    <row r="75" spans="1:19" x14ac:dyDescent="0.25">
      <c r="A75" t="str">
        <f t="shared" si="13"/>
        <v/>
      </c>
      <c r="B75" s="7" t="str">
        <f t="shared" si="14"/>
        <v/>
      </c>
      <c r="C75" s="2">
        <v>65</v>
      </c>
      <c r="D75" s="1" t="str">
        <f t="shared" si="8"/>
        <v/>
      </c>
      <c r="E75" s="1" t="e">
        <f t="shared" ref="E75:E130" si="15">E74-H75-O75</f>
        <v>#VALUE!</v>
      </c>
      <c r="F75" s="1" t="str">
        <f t="shared" ref="F75:F130" si="16">IFERROR(IF(A75&lt;$R$9,IFERROR(IF(H75&gt;=0,N75-J75-L75,""),""),IF(A75=$R$9,D74,"")),"")</f>
        <v/>
      </c>
      <c r="G75" s="1" t="str">
        <f t="shared" ref="G75:G130" si="17">IFERROR(IF(H75&gt;=0,N75-J75-L75,""),"")</f>
        <v/>
      </c>
      <c r="H75" s="1" t="e">
        <f t="shared" ref="H75:H130" si="18">N75-J75-L75</f>
        <v>#VALUE!</v>
      </c>
      <c r="I75" s="1" t="str">
        <f t="shared" si="9"/>
        <v/>
      </c>
      <c r="J75" s="1" t="e">
        <f t="shared" si="10"/>
        <v>#VALUE!</v>
      </c>
      <c r="K75" s="1" t="str">
        <f t="shared" si="11"/>
        <v/>
      </c>
      <c r="L75" s="1" t="e">
        <f t="shared" si="12"/>
        <v>#VALUE!</v>
      </c>
      <c r="M75" s="1" t="str">
        <f t="shared" ref="M75:M130" si="19">IFERROR(IF(A75&lt;$R$9,N75,F75+I75+K75),"")</f>
        <v/>
      </c>
      <c r="N75" s="1">
        <f t="shared" ref="N75:N130" si="20">$D$5</f>
        <v>4077.8407499999998</v>
      </c>
    </row>
    <row r="76" spans="1:19" x14ac:dyDescent="0.25">
      <c r="A76" t="str">
        <f t="shared" si="13"/>
        <v/>
      </c>
      <c r="B76" s="7" t="str">
        <f t="shared" si="14"/>
        <v/>
      </c>
      <c r="C76" s="2">
        <v>66</v>
      </c>
      <c r="D76" s="1" t="str">
        <f t="shared" ref="D76:D130" si="21">IFERROR(IF(E76&gt;=0.1,E75-H76-O76,""),"")</f>
        <v/>
      </c>
      <c r="E76" s="1" t="e">
        <f t="shared" si="15"/>
        <v>#VALUE!</v>
      </c>
      <c r="F76" s="1" t="str">
        <f t="shared" si="16"/>
        <v/>
      </c>
      <c r="G76" s="1" t="str">
        <f t="shared" si="17"/>
        <v/>
      </c>
      <c r="H76" s="1" t="e">
        <f t="shared" si="18"/>
        <v>#VALUE!</v>
      </c>
      <c r="I76" s="1" t="str">
        <f t="shared" ref="I76:I130" si="22">IFERROR(IF(J76&gt;=0,D75*$K$5/2,""),"")</f>
        <v/>
      </c>
      <c r="J76" s="1" t="e">
        <f t="shared" ref="J76:J130" si="23">D75*$K$5/2</f>
        <v>#VALUE!</v>
      </c>
      <c r="K76" s="1" t="str">
        <f t="shared" ref="K76:K130" si="24">IFERROR(IF(L76&gt;=0,I76*16%,""),"")</f>
        <v/>
      </c>
      <c r="L76" s="1" t="e">
        <f t="shared" ref="L76:L130" si="25">J76*16%</f>
        <v>#VALUE!</v>
      </c>
      <c r="M76" s="1" t="str">
        <f t="shared" si="19"/>
        <v/>
      </c>
      <c r="N76" s="1">
        <f t="shared" si="20"/>
        <v>4077.8407499999998</v>
      </c>
    </row>
    <row r="77" spans="1:19" x14ac:dyDescent="0.25">
      <c r="A77" t="str">
        <f t="shared" si="13"/>
        <v/>
      </c>
      <c r="B77" s="7" t="str">
        <f t="shared" si="14"/>
        <v/>
      </c>
      <c r="C77" s="2">
        <v>67</v>
      </c>
      <c r="D77" s="1" t="str">
        <f t="shared" si="21"/>
        <v/>
      </c>
      <c r="E77" s="1" t="e">
        <f t="shared" si="15"/>
        <v>#VALUE!</v>
      </c>
      <c r="F77" s="1" t="str">
        <f t="shared" si="16"/>
        <v/>
      </c>
      <c r="G77" s="1" t="str">
        <f t="shared" si="17"/>
        <v/>
      </c>
      <c r="H77" s="1" t="e">
        <f t="shared" si="18"/>
        <v>#VALUE!</v>
      </c>
      <c r="I77" s="1" t="str">
        <f t="shared" si="22"/>
        <v/>
      </c>
      <c r="J77" s="1" t="e">
        <f t="shared" si="23"/>
        <v>#VALUE!</v>
      </c>
      <c r="K77" s="1" t="str">
        <f t="shared" si="24"/>
        <v/>
      </c>
      <c r="L77" s="1" t="e">
        <f t="shared" si="25"/>
        <v>#VALUE!</v>
      </c>
      <c r="M77" s="1" t="str">
        <f t="shared" si="19"/>
        <v/>
      </c>
      <c r="N77" s="1">
        <f t="shared" si="20"/>
        <v>4077.8407499999998</v>
      </c>
    </row>
    <row r="78" spans="1:19" x14ac:dyDescent="0.25">
      <c r="A78" t="str">
        <f t="shared" si="13"/>
        <v/>
      </c>
      <c r="B78" s="7" t="str">
        <f t="shared" si="14"/>
        <v/>
      </c>
      <c r="C78" s="2">
        <v>68</v>
      </c>
      <c r="D78" s="1" t="str">
        <f t="shared" si="21"/>
        <v/>
      </c>
      <c r="E78" s="1" t="e">
        <f t="shared" si="15"/>
        <v>#VALUE!</v>
      </c>
      <c r="F78" s="1" t="str">
        <f t="shared" si="16"/>
        <v/>
      </c>
      <c r="G78" s="1" t="str">
        <f t="shared" si="17"/>
        <v/>
      </c>
      <c r="H78" s="1" t="e">
        <f t="shared" si="18"/>
        <v>#VALUE!</v>
      </c>
      <c r="I78" s="1" t="str">
        <f t="shared" si="22"/>
        <v/>
      </c>
      <c r="J78" s="1" t="e">
        <f t="shared" si="23"/>
        <v>#VALUE!</v>
      </c>
      <c r="K78" s="1" t="str">
        <f t="shared" si="24"/>
        <v/>
      </c>
      <c r="L78" s="1" t="e">
        <f t="shared" si="25"/>
        <v>#VALUE!</v>
      </c>
      <c r="M78" s="1" t="str">
        <f t="shared" si="19"/>
        <v/>
      </c>
      <c r="N78" s="1">
        <f t="shared" si="20"/>
        <v>4077.8407499999998</v>
      </c>
    </row>
    <row r="79" spans="1:19" x14ac:dyDescent="0.25">
      <c r="A79" t="str">
        <f t="shared" si="13"/>
        <v/>
      </c>
      <c r="B79" s="7" t="str">
        <f t="shared" si="14"/>
        <v/>
      </c>
      <c r="C79" s="2">
        <v>69</v>
      </c>
      <c r="D79" s="1" t="str">
        <f t="shared" si="21"/>
        <v/>
      </c>
      <c r="E79" s="1" t="e">
        <f t="shared" si="15"/>
        <v>#VALUE!</v>
      </c>
      <c r="F79" s="1" t="str">
        <f t="shared" si="16"/>
        <v/>
      </c>
      <c r="G79" s="1" t="str">
        <f t="shared" si="17"/>
        <v/>
      </c>
      <c r="H79" s="1" t="e">
        <f t="shared" si="18"/>
        <v>#VALUE!</v>
      </c>
      <c r="I79" s="1" t="str">
        <f t="shared" si="22"/>
        <v/>
      </c>
      <c r="J79" s="1" t="e">
        <f t="shared" si="23"/>
        <v>#VALUE!</v>
      </c>
      <c r="K79" s="1" t="str">
        <f t="shared" si="24"/>
        <v/>
      </c>
      <c r="L79" s="1" t="e">
        <f t="shared" si="25"/>
        <v>#VALUE!</v>
      </c>
      <c r="M79" s="1" t="str">
        <f t="shared" si="19"/>
        <v/>
      </c>
      <c r="N79" s="1">
        <f t="shared" si="20"/>
        <v>4077.8407499999998</v>
      </c>
    </row>
    <row r="80" spans="1:19" x14ac:dyDescent="0.25">
      <c r="A80" t="str">
        <f t="shared" si="13"/>
        <v/>
      </c>
      <c r="B80" s="7" t="str">
        <f t="shared" si="14"/>
        <v/>
      </c>
      <c r="C80" s="2">
        <v>70</v>
      </c>
      <c r="D80" s="1" t="str">
        <f t="shared" si="21"/>
        <v/>
      </c>
      <c r="E80" s="1" t="e">
        <f t="shared" si="15"/>
        <v>#VALUE!</v>
      </c>
      <c r="F80" s="1" t="str">
        <f t="shared" si="16"/>
        <v/>
      </c>
      <c r="G80" s="1" t="str">
        <f t="shared" si="17"/>
        <v/>
      </c>
      <c r="H80" s="1" t="e">
        <f t="shared" si="18"/>
        <v>#VALUE!</v>
      </c>
      <c r="I80" s="1" t="str">
        <f t="shared" si="22"/>
        <v/>
      </c>
      <c r="J80" s="1" t="e">
        <f t="shared" si="23"/>
        <v>#VALUE!</v>
      </c>
      <c r="K80" s="1" t="str">
        <f t="shared" si="24"/>
        <v/>
      </c>
      <c r="L80" s="1" t="e">
        <f t="shared" si="25"/>
        <v>#VALUE!</v>
      </c>
      <c r="M80" s="1" t="str">
        <f t="shared" si="19"/>
        <v/>
      </c>
      <c r="N80" s="1">
        <f t="shared" si="20"/>
        <v>4077.8407499999998</v>
      </c>
    </row>
    <row r="81" spans="1:14" x14ac:dyDescent="0.25">
      <c r="A81" t="str">
        <f t="shared" si="13"/>
        <v/>
      </c>
      <c r="B81" s="7" t="str">
        <f t="shared" si="14"/>
        <v/>
      </c>
      <c r="C81" s="2">
        <v>71</v>
      </c>
      <c r="D81" s="1" t="str">
        <f t="shared" si="21"/>
        <v/>
      </c>
      <c r="E81" s="1" t="e">
        <f t="shared" si="15"/>
        <v>#VALUE!</v>
      </c>
      <c r="F81" s="1" t="str">
        <f t="shared" si="16"/>
        <v/>
      </c>
      <c r="G81" s="1" t="str">
        <f t="shared" si="17"/>
        <v/>
      </c>
      <c r="H81" s="1" t="e">
        <f t="shared" si="18"/>
        <v>#VALUE!</v>
      </c>
      <c r="I81" s="1" t="str">
        <f t="shared" si="22"/>
        <v/>
      </c>
      <c r="J81" s="1" t="e">
        <f t="shared" si="23"/>
        <v>#VALUE!</v>
      </c>
      <c r="K81" s="1" t="str">
        <f t="shared" si="24"/>
        <v/>
      </c>
      <c r="L81" s="1" t="e">
        <f t="shared" si="25"/>
        <v>#VALUE!</v>
      </c>
      <c r="M81" s="1" t="str">
        <f t="shared" si="19"/>
        <v/>
      </c>
      <c r="N81" s="1">
        <f t="shared" si="20"/>
        <v>4077.8407499999998</v>
      </c>
    </row>
    <row r="82" spans="1:14" x14ac:dyDescent="0.25">
      <c r="A82" t="str">
        <f t="shared" si="13"/>
        <v/>
      </c>
      <c r="B82" s="7" t="str">
        <f t="shared" si="14"/>
        <v/>
      </c>
      <c r="C82" s="2">
        <v>72</v>
      </c>
      <c r="D82" s="1" t="str">
        <f t="shared" si="21"/>
        <v/>
      </c>
      <c r="E82" s="1" t="e">
        <f t="shared" si="15"/>
        <v>#VALUE!</v>
      </c>
      <c r="F82" s="1" t="str">
        <f t="shared" si="16"/>
        <v/>
      </c>
      <c r="G82" s="1" t="str">
        <f t="shared" si="17"/>
        <v/>
      </c>
      <c r="H82" s="1" t="e">
        <f t="shared" si="18"/>
        <v>#VALUE!</v>
      </c>
      <c r="I82" s="1" t="str">
        <f t="shared" si="22"/>
        <v/>
      </c>
      <c r="J82" s="1" t="e">
        <f t="shared" si="23"/>
        <v>#VALUE!</v>
      </c>
      <c r="K82" s="1" t="str">
        <f t="shared" si="24"/>
        <v/>
      </c>
      <c r="L82" s="1" t="e">
        <f t="shared" si="25"/>
        <v>#VALUE!</v>
      </c>
      <c r="M82" s="1" t="str">
        <f t="shared" si="19"/>
        <v/>
      </c>
      <c r="N82" s="1">
        <f t="shared" si="20"/>
        <v>4077.8407499999998</v>
      </c>
    </row>
    <row r="83" spans="1:14" x14ac:dyDescent="0.25">
      <c r="A83" t="str">
        <f t="shared" si="13"/>
        <v/>
      </c>
      <c r="B83" s="7" t="str">
        <f t="shared" si="14"/>
        <v/>
      </c>
      <c r="C83" s="2">
        <v>73</v>
      </c>
      <c r="D83" s="1" t="str">
        <f t="shared" si="21"/>
        <v/>
      </c>
      <c r="E83" s="1" t="e">
        <f t="shared" si="15"/>
        <v>#VALUE!</v>
      </c>
      <c r="F83" s="1" t="str">
        <f t="shared" si="16"/>
        <v/>
      </c>
      <c r="G83" s="1" t="str">
        <f t="shared" si="17"/>
        <v/>
      </c>
      <c r="H83" s="1" t="e">
        <f t="shared" si="18"/>
        <v>#VALUE!</v>
      </c>
      <c r="I83" s="1" t="str">
        <f t="shared" si="22"/>
        <v/>
      </c>
      <c r="J83" s="1" t="e">
        <f t="shared" si="23"/>
        <v>#VALUE!</v>
      </c>
      <c r="K83" s="1" t="str">
        <f t="shared" si="24"/>
        <v/>
      </c>
      <c r="L83" s="1" t="e">
        <f t="shared" si="25"/>
        <v>#VALUE!</v>
      </c>
      <c r="M83" s="1" t="str">
        <f t="shared" si="19"/>
        <v/>
      </c>
      <c r="N83" s="1">
        <f t="shared" si="20"/>
        <v>4077.8407499999998</v>
      </c>
    </row>
    <row r="84" spans="1:14" x14ac:dyDescent="0.25">
      <c r="A84" t="str">
        <f t="shared" si="13"/>
        <v/>
      </c>
      <c r="B84" s="7" t="str">
        <f t="shared" si="14"/>
        <v/>
      </c>
      <c r="C84" s="2">
        <v>74</v>
      </c>
      <c r="D84" s="1" t="str">
        <f t="shared" si="21"/>
        <v/>
      </c>
      <c r="E84" s="1" t="e">
        <f t="shared" si="15"/>
        <v>#VALUE!</v>
      </c>
      <c r="F84" s="1" t="str">
        <f t="shared" si="16"/>
        <v/>
      </c>
      <c r="G84" s="1" t="str">
        <f t="shared" si="17"/>
        <v/>
      </c>
      <c r="H84" s="1" t="e">
        <f t="shared" si="18"/>
        <v>#VALUE!</v>
      </c>
      <c r="I84" s="1" t="str">
        <f t="shared" si="22"/>
        <v/>
      </c>
      <c r="J84" s="1" t="e">
        <f t="shared" si="23"/>
        <v>#VALUE!</v>
      </c>
      <c r="K84" s="1" t="str">
        <f t="shared" si="24"/>
        <v/>
      </c>
      <c r="L84" s="1" t="e">
        <f t="shared" si="25"/>
        <v>#VALUE!</v>
      </c>
      <c r="M84" s="1" t="str">
        <f t="shared" si="19"/>
        <v/>
      </c>
      <c r="N84" s="1">
        <f t="shared" si="20"/>
        <v>4077.8407499999998</v>
      </c>
    </row>
    <row r="85" spans="1:14" x14ac:dyDescent="0.25">
      <c r="A85" t="str">
        <f t="shared" si="13"/>
        <v/>
      </c>
      <c r="B85" s="7" t="str">
        <f t="shared" si="14"/>
        <v/>
      </c>
      <c r="C85" s="2">
        <v>75</v>
      </c>
      <c r="D85" s="1" t="str">
        <f t="shared" si="21"/>
        <v/>
      </c>
      <c r="E85" s="1" t="e">
        <f t="shared" si="15"/>
        <v>#VALUE!</v>
      </c>
      <c r="F85" s="1" t="str">
        <f t="shared" si="16"/>
        <v/>
      </c>
      <c r="G85" s="1" t="str">
        <f t="shared" si="17"/>
        <v/>
      </c>
      <c r="H85" s="1" t="e">
        <f t="shared" si="18"/>
        <v>#VALUE!</v>
      </c>
      <c r="I85" s="1" t="str">
        <f t="shared" si="22"/>
        <v/>
      </c>
      <c r="J85" s="1" t="e">
        <f t="shared" si="23"/>
        <v>#VALUE!</v>
      </c>
      <c r="K85" s="1" t="str">
        <f t="shared" si="24"/>
        <v/>
      </c>
      <c r="L85" s="1" t="e">
        <f t="shared" si="25"/>
        <v>#VALUE!</v>
      </c>
      <c r="M85" s="1" t="str">
        <f t="shared" si="19"/>
        <v/>
      </c>
      <c r="N85" s="1">
        <f t="shared" si="20"/>
        <v>4077.8407499999998</v>
      </c>
    </row>
    <row r="86" spans="1:14" x14ac:dyDescent="0.25">
      <c r="A86" t="str">
        <f t="shared" si="13"/>
        <v/>
      </c>
      <c r="B86" s="7" t="str">
        <f t="shared" si="14"/>
        <v/>
      </c>
      <c r="C86" s="2">
        <v>76</v>
      </c>
      <c r="D86" s="1" t="str">
        <f t="shared" si="21"/>
        <v/>
      </c>
      <c r="E86" s="1" t="e">
        <f t="shared" si="15"/>
        <v>#VALUE!</v>
      </c>
      <c r="F86" s="1" t="str">
        <f t="shared" si="16"/>
        <v/>
      </c>
      <c r="G86" s="1" t="str">
        <f t="shared" si="17"/>
        <v/>
      </c>
      <c r="H86" s="1" t="e">
        <f t="shared" si="18"/>
        <v>#VALUE!</v>
      </c>
      <c r="I86" s="1" t="str">
        <f t="shared" si="22"/>
        <v/>
      </c>
      <c r="J86" s="1" t="e">
        <f t="shared" si="23"/>
        <v>#VALUE!</v>
      </c>
      <c r="K86" s="1" t="str">
        <f t="shared" si="24"/>
        <v/>
      </c>
      <c r="L86" s="1" t="e">
        <f t="shared" si="25"/>
        <v>#VALUE!</v>
      </c>
      <c r="M86" s="1" t="str">
        <f t="shared" si="19"/>
        <v/>
      </c>
      <c r="N86" s="1">
        <f t="shared" si="20"/>
        <v>4077.8407499999998</v>
      </c>
    </row>
    <row r="87" spans="1:14" x14ac:dyDescent="0.25">
      <c r="A87" t="str">
        <f t="shared" si="13"/>
        <v/>
      </c>
      <c r="B87" s="7" t="str">
        <f t="shared" si="14"/>
        <v/>
      </c>
      <c r="C87" s="2">
        <v>77</v>
      </c>
      <c r="D87" s="1" t="str">
        <f t="shared" si="21"/>
        <v/>
      </c>
      <c r="E87" s="1" t="e">
        <f t="shared" si="15"/>
        <v>#VALUE!</v>
      </c>
      <c r="F87" s="1" t="str">
        <f t="shared" si="16"/>
        <v/>
      </c>
      <c r="G87" s="1" t="str">
        <f t="shared" si="17"/>
        <v/>
      </c>
      <c r="H87" s="1" t="e">
        <f t="shared" si="18"/>
        <v>#VALUE!</v>
      </c>
      <c r="I87" s="1" t="str">
        <f t="shared" si="22"/>
        <v/>
      </c>
      <c r="J87" s="1" t="e">
        <f t="shared" si="23"/>
        <v>#VALUE!</v>
      </c>
      <c r="K87" s="1" t="str">
        <f t="shared" si="24"/>
        <v/>
      </c>
      <c r="L87" s="1" t="e">
        <f t="shared" si="25"/>
        <v>#VALUE!</v>
      </c>
      <c r="M87" s="1" t="str">
        <f t="shared" si="19"/>
        <v/>
      </c>
      <c r="N87" s="1">
        <f t="shared" si="20"/>
        <v>4077.8407499999998</v>
      </c>
    </row>
    <row r="88" spans="1:14" x14ac:dyDescent="0.25">
      <c r="A88" t="str">
        <f t="shared" si="13"/>
        <v/>
      </c>
      <c r="B88" s="7" t="str">
        <f t="shared" si="14"/>
        <v/>
      </c>
      <c r="C88" s="2">
        <v>78</v>
      </c>
      <c r="D88" s="1" t="str">
        <f t="shared" si="21"/>
        <v/>
      </c>
      <c r="E88" s="1" t="e">
        <f t="shared" si="15"/>
        <v>#VALUE!</v>
      </c>
      <c r="F88" s="1" t="str">
        <f t="shared" si="16"/>
        <v/>
      </c>
      <c r="G88" s="1" t="str">
        <f t="shared" si="17"/>
        <v/>
      </c>
      <c r="H88" s="1" t="e">
        <f t="shared" si="18"/>
        <v>#VALUE!</v>
      </c>
      <c r="I88" s="1" t="str">
        <f t="shared" si="22"/>
        <v/>
      </c>
      <c r="J88" s="1" t="e">
        <f t="shared" si="23"/>
        <v>#VALUE!</v>
      </c>
      <c r="K88" s="1" t="str">
        <f t="shared" si="24"/>
        <v/>
      </c>
      <c r="L88" s="1" t="e">
        <f t="shared" si="25"/>
        <v>#VALUE!</v>
      </c>
      <c r="M88" s="1" t="str">
        <f t="shared" si="19"/>
        <v/>
      </c>
      <c r="N88" s="1">
        <f t="shared" si="20"/>
        <v>4077.8407499999998</v>
      </c>
    </row>
    <row r="89" spans="1:14" x14ac:dyDescent="0.25">
      <c r="A89" t="str">
        <f t="shared" si="13"/>
        <v/>
      </c>
      <c r="B89" s="7" t="str">
        <f t="shared" si="14"/>
        <v/>
      </c>
      <c r="C89" s="2">
        <v>79</v>
      </c>
      <c r="D89" s="1" t="str">
        <f t="shared" si="21"/>
        <v/>
      </c>
      <c r="E89" s="1" t="e">
        <f t="shared" si="15"/>
        <v>#VALUE!</v>
      </c>
      <c r="F89" s="1" t="str">
        <f t="shared" si="16"/>
        <v/>
      </c>
      <c r="G89" s="1" t="str">
        <f t="shared" si="17"/>
        <v/>
      </c>
      <c r="H89" s="1" t="e">
        <f t="shared" si="18"/>
        <v>#VALUE!</v>
      </c>
      <c r="I89" s="1" t="str">
        <f t="shared" si="22"/>
        <v/>
      </c>
      <c r="J89" s="1" t="e">
        <f t="shared" si="23"/>
        <v>#VALUE!</v>
      </c>
      <c r="K89" s="1" t="str">
        <f t="shared" si="24"/>
        <v/>
      </c>
      <c r="L89" s="1" t="e">
        <f t="shared" si="25"/>
        <v>#VALUE!</v>
      </c>
      <c r="M89" s="1" t="str">
        <f t="shared" si="19"/>
        <v/>
      </c>
      <c r="N89" s="1">
        <f t="shared" si="20"/>
        <v>4077.8407499999998</v>
      </c>
    </row>
    <row r="90" spans="1:14" x14ac:dyDescent="0.25">
      <c r="A90" t="str">
        <f t="shared" si="13"/>
        <v/>
      </c>
      <c r="B90" s="7" t="str">
        <f t="shared" si="14"/>
        <v/>
      </c>
      <c r="C90" s="2">
        <v>80</v>
      </c>
      <c r="D90" s="1" t="str">
        <f t="shared" si="21"/>
        <v/>
      </c>
      <c r="E90" s="1" t="e">
        <f t="shared" si="15"/>
        <v>#VALUE!</v>
      </c>
      <c r="F90" s="1" t="str">
        <f t="shared" si="16"/>
        <v/>
      </c>
      <c r="G90" s="1" t="str">
        <f t="shared" si="17"/>
        <v/>
      </c>
      <c r="H90" s="1" t="e">
        <f t="shared" si="18"/>
        <v>#VALUE!</v>
      </c>
      <c r="I90" s="1" t="str">
        <f t="shared" si="22"/>
        <v/>
      </c>
      <c r="J90" s="1" t="e">
        <f t="shared" si="23"/>
        <v>#VALUE!</v>
      </c>
      <c r="K90" s="1" t="str">
        <f t="shared" si="24"/>
        <v/>
      </c>
      <c r="L90" s="1" t="e">
        <f t="shared" si="25"/>
        <v>#VALUE!</v>
      </c>
      <c r="M90" s="1" t="str">
        <f t="shared" si="19"/>
        <v/>
      </c>
      <c r="N90" s="1">
        <f t="shared" si="20"/>
        <v>4077.8407499999998</v>
      </c>
    </row>
    <row r="91" spans="1:14" x14ac:dyDescent="0.25">
      <c r="A91" t="str">
        <f t="shared" si="13"/>
        <v/>
      </c>
      <c r="B91" s="7" t="str">
        <f t="shared" si="14"/>
        <v/>
      </c>
      <c r="C91" s="2">
        <v>81</v>
      </c>
      <c r="D91" s="1" t="str">
        <f t="shared" si="21"/>
        <v/>
      </c>
      <c r="E91" s="1" t="e">
        <f t="shared" si="15"/>
        <v>#VALUE!</v>
      </c>
      <c r="F91" s="1" t="str">
        <f t="shared" si="16"/>
        <v/>
      </c>
      <c r="G91" s="1" t="str">
        <f t="shared" si="17"/>
        <v/>
      </c>
      <c r="H91" s="1" t="e">
        <f t="shared" si="18"/>
        <v>#VALUE!</v>
      </c>
      <c r="I91" s="1" t="str">
        <f t="shared" si="22"/>
        <v/>
      </c>
      <c r="J91" s="1" t="e">
        <f t="shared" si="23"/>
        <v>#VALUE!</v>
      </c>
      <c r="K91" s="1" t="str">
        <f t="shared" si="24"/>
        <v/>
      </c>
      <c r="L91" s="1" t="e">
        <f t="shared" si="25"/>
        <v>#VALUE!</v>
      </c>
      <c r="M91" s="1" t="str">
        <f t="shared" si="19"/>
        <v/>
      </c>
      <c r="N91" s="1">
        <f t="shared" si="20"/>
        <v>4077.8407499999998</v>
      </c>
    </row>
    <row r="92" spans="1:14" x14ac:dyDescent="0.25">
      <c r="A92" t="str">
        <f t="shared" si="13"/>
        <v/>
      </c>
      <c r="B92" s="7" t="str">
        <f t="shared" si="14"/>
        <v/>
      </c>
      <c r="C92" s="2">
        <v>82</v>
      </c>
      <c r="D92" s="1" t="str">
        <f t="shared" si="21"/>
        <v/>
      </c>
      <c r="E92" s="1" t="e">
        <f t="shared" si="15"/>
        <v>#VALUE!</v>
      </c>
      <c r="F92" s="1" t="str">
        <f t="shared" si="16"/>
        <v/>
      </c>
      <c r="G92" s="1" t="str">
        <f t="shared" si="17"/>
        <v/>
      </c>
      <c r="H92" s="1" t="e">
        <f t="shared" si="18"/>
        <v>#VALUE!</v>
      </c>
      <c r="I92" s="1" t="str">
        <f t="shared" si="22"/>
        <v/>
      </c>
      <c r="J92" s="1" t="e">
        <f t="shared" si="23"/>
        <v>#VALUE!</v>
      </c>
      <c r="K92" s="1" t="str">
        <f t="shared" si="24"/>
        <v/>
      </c>
      <c r="L92" s="1" t="e">
        <f t="shared" si="25"/>
        <v>#VALUE!</v>
      </c>
      <c r="M92" s="1" t="str">
        <f t="shared" si="19"/>
        <v/>
      </c>
      <c r="N92" s="1">
        <f t="shared" si="20"/>
        <v>4077.8407499999998</v>
      </c>
    </row>
    <row r="93" spans="1:14" x14ac:dyDescent="0.25">
      <c r="A93" t="str">
        <f t="shared" si="13"/>
        <v/>
      </c>
      <c r="B93" s="7" t="str">
        <f t="shared" si="14"/>
        <v/>
      </c>
      <c r="C93" s="2">
        <v>83</v>
      </c>
      <c r="D93" s="1" t="str">
        <f t="shared" si="21"/>
        <v/>
      </c>
      <c r="E93" s="1" t="e">
        <f t="shared" si="15"/>
        <v>#VALUE!</v>
      </c>
      <c r="F93" s="1" t="str">
        <f t="shared" si="16"/>
        <v/>
      </c>
      <c r="G93" s="1" t="str">
        <f t="shared" si="17"/>
        <v/>
      </c>
      <c r="H93" s="1" t="e">
        <f t="shared" si="18"/>
        <v>#VALUE!</v>
      </c>
      <c r="I93" s="1" t="str">
        <f t="shared" si="22"/>
        <v/>
      </c>
      <c r="J93" s="1" t="e">
        <f t="shared" si="23"/>
        <v>#VALUE!</v>
      </c>
      <c r="K93" s="1" t="str">
        <f t="shared" si="24"/>
        <v/>
      </c>
      <c r="L93" s="1" t="e">
        <f t="shared" si="25"/>
        <v>#VALUE!</v>
      </c>
      <c r="M93" s="1" t="str">
        <f t="shared" si="19"/>
        <v/>
      </c>
      <c r="N93" s="1">
        <f t="shared" si="20"/>
        <v>4077.8407499999998</v>
      </c>
    </row>
    <row r="94" spans="1:14" x14ac:dyDescent="0.25">
      <c r="A94" t="str">
        <f t="shared" si="13"/>
        <v/>
      </c>
      <c r="B94" s="7" t="str">
        <f t="shared" si="14"/>
        <v/>
      </c>
      <c r="C94" s="2">
        <v>84</v>
      </c>
      <c r="D94" s="1" t="str">
        <f t="shared" si="21"/>
        <v/>
      </c>
      <c r="E94" s="1" t="e">
        <f t="shared" si="15"/>
        <v>#VALUE!</v>
      </c>
      <c r="F94" s="1" t="str">
        <f t="shared" si="16"/>
        <v/>
      </c>
      <c r="G94" s="1" t="str">
        <f t="shared" si="17"/>
        <v/>
      </c>
      <c r="H94" s="1" t="e">
        <f t="shared" si="18"/>
        <v>#VALUE!</v>
      </c>
      <c r="I94" s="1" t="str">
        <f t="shared" si="22"/>
        <v/>
      </c>
      <c r="J94" s="1" t="e">
        <f t="shared" si="23"/>
        <v>#VALUE!</v>
      </c>
      <c r="K94" s="1" t="str">
        <f t="shared" si="24"/>
        <v/>
      </c>
      <c r="L94" s="1" t="e">
        <f t="shared" si="25"/>
        <v>#VALUE!</v>
      </c>
      <c r="M94" s="1" t="str">
        <f t="shared" si="19"/>
        <v/>
      </c>
      <c r="N94" s="1">
        <f t="shared" si="20"/>
        <v>4077.8407499999998</v>
      </c>
    </row>
    <row r="95" spans="1:14" x14ac:dyDescent="0.25">
      <c r="A95" t="str">
        <f t="shared" si="13"/>
        <v/>
      </c>
      <c r="B95" s="7" t="str">
        <f t="shared" si="14"/>
        <v/>
      </c>
      <c r="C95" s="2">
        <v>85</v>
      </c>
      <c r="D95" s="1" t="str">
        <f t="shared" si="21"/>
        <v/>
      </c>
      <c r="E95" s="1" t="e">
        <f t="shared" si="15"/>
        <v>#VALUE!</v>
      </c>
      <c r="F95" s="1" t="str">
        <f t="shared" si="16"/>
        <v/>
      </c>
      <c r="G95" s="1" t="str">
        <f t="shared" si="17"/>
        <v/>
      </c>
      <c r="H95" s="1" t="e">
        <f t="shared" si="18"/>
        <v>#VALUE!</v>
      </c>
      <c r="I95" s="1" t="str">
        <f t="shared" si="22"/>
        <v/>
      </c>
      <c r="J95" s="1" t="e">
        <f t="shared" si="23"/>
        <v>#VALUE!</v>
      </c>
      <c r="K95" s="1" t="str">
        <f t="shared" si="24"/>
        <v/>
      </c>
      <c r="L95" s="1" t="e">
        <f t="shared" si="25"/>
        <v>#VALUE!</v>
      </c>
      <c r="M95" s="1" t="str">
        <f t="shared" si="19"/>
        <v/>
      </c>
      <c r="N95" s="1">
        <f t="shared" si="20"/>
        <v>4077.8407499999998</v>
      </c>
    </row>
    <row r="96" spans="1:14" x14ac:dyDescent="0.25">
      <c r="A96" t="str">
        <f t="shared" si="13"/>
        <v/>
      </c>
      <c r="B96" s="7" t="str">
        <f t="shared" si="14"/>
        <v/>
      </c>
      <c r="C96" s="2">
        <v>86</v>
      </c>
      <c r="D96" s="1" t="str">
        <f t="shared" si="21"/>
        <v/>
      </c>
      <c r="E96" s="1" t="e">
        <f t="shared" si="15"/>
        <v>#VALUE!</v>
      </c>
      <c r="F96" s="1" t="str">
        <f t="shared" si="16"/>
        <v/>
      </c>
      <c r="G96" s="1" t="str">
        <f t="shared" si="17"/>
        <v/>
      </c>
      <c r="H96" s="1" t="e">
        <f t="shared" si="18"/>
        <v>#VALUE!</v>
      </c>
      <c r="I96" s="1" t="str">
        <f t="shared" si="22"/>
        <v/>
      </c>
      <c r="J96" s="1" t="e">
        <f t="shared" si="23"/>
        <v>#VALUE!</v>
      </c>
      <c r="K96" s="1" t="str">
        <f t="shared" si="24"/>
        <v/>
      </c>
      <c r="L96" s="1" t="e">
        <f t="shared" si="25"/>
        <v>#VALUE!</v>
      </c>
      <c r="M96" s="1" t="str">
        <f t="shared" si="19"/>
        <v/>
      </c>
      <c r="N96" s="1">
        <f t="shared" si="20"/>
        <v>4077.8407499999998</v>
      </c>
    </row>
    <row r="97" spans="1:14" x14ac:dyDescent="0.25">
      <c r="A97" t="str">
        <f t="shared" si="13"/>
        <v/>
      </c>
      <c r="B97" s="7" t="str">
        <f t="shared" si="14"/>
        <v/>
      </c>
      <c r="C97" s="2">
        <v>87</v>
      </c>
      <c r="D97" s="1" t="str">
        <f t="shared" si="21"/>
        <v/>
      </c>
      <c r="E97" s="1" t="e">
        <f t="shared" si="15"/>
        <v>#VALUE!</v>
      </c>
      <c r="F97" s="1" t="str">
        <f t="shared" si="16"/>
        <v/>
      </c>
      <c r="G97" s="1" t="str">
        <f t="shared" si="17"/>
        <v/>
      </c>
      <c r="H97" s="1" t="e">
        <f t="shared" si="18"/>
        <v>#VALUE!</v>
      </c>
      <c r="I97" s="1" t="str">
        <f t="shared" si="22"/>
        <v/>
      </c>
      <c r="J97" s="1" t="e">
        <f t="shared" si="23"/>
        <v>#VALUE!</v>
      </c>
      <c r="K97" s="1" t="str">
        <f t="shared" si="24"/>
        <v/>
      </c>
      <c r="L97" s="1" t="e">
        <f t="shared" si="25"/>
        <v>#VALUE!</v>
      </c>
      <c r="M97" s="1" t="str">
        <f t="shared" si="19"/>
        <v/>
      </c>
      <c r="N97" s="1">
        <f t="shared" si="20"/>
        <v>4077.8407499999998</v>
      </c>
    </row>
    <row r="98" spans="1:14" x14ac:dyDescent="0.25">
      <c r="A98" t="str">
        <f t="shared" si="13"/>
        <v/>
      </c>
      <c r="B98" s="7" t="str">
        <f t="shared" si="14"/>
        <v/>
      </c>
      <c r="C98" s="2">
        <v>88</v>
      </c>
      <c r="D98" s="1" t="str">
        <f t="shared" si="21"/>
        <v/>
      </c>
      <c r="E98" s="1" t="e">
        <f t="shared" si="15"/>
        <v>#VALUE!</v>
      </c>
      <c r="F98" s="1" t="str">
        <f t="shared" si="16"/>
        <v/>
      </c>
      <c r="G98" s="1" t="str">
        <f t="shared" si="17"/>
        <v/>
      </c>
      <c r="H98" s="1" t="e">
        <f t="shared" si="18"/>
        <v>#VALUE!</v>
      </c>
      <c r="I98" s="1" t="str">
        <f t="shared" si="22"/>
        <v/>
      </c>
      <c r="J98" s="1" t="e">
        <f t="shared" si="23"/>
        <v>#VALUE!</v>
      </c>
      <c r="K98" s="1" t="str">
        <f t="shared" si="24"/>
        <v/>
      </c>
      <c r="L98" s="1" t="e">
        <f t="shared" si="25"/>
        <v>#VALUE!</v>
      </c>
      <c r="M98" s="1" t="str">
        <f t="shared" si="19"/>
        <v/>
      </c>
      <c r="N98" s="1">
        <f t="shared" si="20"/>
        <v>4077.8407499999998</v>
      </c>
    </row>
    <row r="99" spans="1:14" x14ac:dyDescent="0.25">
      <c r="A99" t="str">
        <f t="shared" si="13"/>
        <v/>
      </c>
      <c r="B99" s="7" t="str">
        <f t="shared" si="14"/>
        <v/>
      </c>
      <c r="C99" s="2">
        <v>89</v>
      </c>
      <c r="D99" s="1" t="str">
        <f t="shared" si="21"/>
        <v/>
      </c>
      <c r="E99" s="1" t="e">
        <f t="shared" si="15"/>
        <v>#VALUE!</v>
      </c>
      <c r="F99" s="1" t="str">
        <f t="shared" si="16"/>
        <v/>
      </c>
      <c r="G99" s="1" t="str">
        <f t="shared" si="17"/>
        <v/>
      </c>
      <c r="H99" s="1" t="e">
        <f t="shared" si="18"/>
        <v>#VALUE!</v>
      </c>
      <c r="I99" s="1" t="str">
        <f t="shared" si="22"/>
        <v/>
      </c>
      <c r="J99" s="1" t="e">
        <f t="shared" si="23"/>
        <v>#VALUE!</v>
      </c>
      <c r="K99" s="1" t="str">
        <f t="shared" si="24"/>
        <v/>
      </c>
      <c r="L99" s="1" t="e">
        <f t="shared" si="25"/>
        <v>#VALUE!</v>
      </c>
      <c r="M99" s="1" t="str">
        <f t="shared" si="19"/>
        <v/>
      </c>
      <c r="N99" s="1">
        <f t="shared" si="20"/>
        <v>4077.8407499999998</v>
      </c>
    </row>
    <row r="100" spans="1:14" x14ac:dyDescent="0.25">
      <c r="A100" t="str">
        <f t="shared" si="13"/>
        <v/>
      </c>
      <c r="B100" s="7" t="str">
        <f t="shared" si="14"/>
        <v/>
      </c>
      <c r="C100" s="2">
        <v>90</v>
      </c>
      <c r="D100" s="1" t="str">
        <f t="shared" si="21"/>
        <v/>
      </c>
      <c r="E100" s="1" t="e">
        <f t="shared" si="15"/>
        <v>#VALUE!</v>
      </c>
      <c r="F100" s="1" t="str">
        <f t="shared" si="16"/>
        <v/>
      </c>
      <c r="G100" s="1" t="str">
        <f t="shared" si="17"/>
        <v/>
      </c>
      <c r="H100" s="1" t="e">
        <f t="shared" si="18"/>
        <v>#VALUE!</v>
      </c>
      <c r="I100" s="1" t="str">
        <f t="shared" si="22"/>
        <v/>
      </c>
      <c r="J100" s="1" t="e">
        <f t="shared" si="23"/>
        <v>#VALUE!</v>
      </c>
      <c r="K100" s="1" t="str">
        <f t="shared" si="24"/>
        <v/>
      </c>
      <c r="L100" s="1" t="e">
        <f t="shared" si="25"/>
        <v>#VALUE!</v>
      </c>
      <c r="M100" s="1" t="str">
        <f t="shared" si="19"/>
        <v/>
      </c>
      <c r="N100" s="1">
        <f t="shared" si="20"/>
        <v>4077.8407499999998</v>
      </c>
    </row>
    <row r="101" spans="1:14" x14ac:dyDescent="0.25">
      <c r="A101" t="str">
        <f t="shared" si="13"/>
        <v/>
      </c>
      <c r="B101" s="7" t="str">
        <f t="shared" si="14"/>
        <v/>
      </c>
      <c r="C101" s="2">
        <v>91</v>
      </c>
      <c r="D101" s="1" t="str">
        <f t="shared" si="21"/>
        <v/>
      </c>
      <c r="E101" s="1" t="e">
        <f t="shared" si="15"/>
        <v>#VALUE!</v>
      </c>
      <c r="F101" s="1" t="str">
        <f t="shared" si="16"/>
        <v/>
      </c>
      <c r="G101" s="1" t="str">
        <f t="shared" si="17"/>
        <v/>
      </c>
      <c r="H101" s="1" t="e">
        <f t="shared" si="18"/>
        <v>#VALUE!</v>
      </c>
      <c r="I101" s="1" t="str">
        <f t="shared" si="22"/>
        <v/>
      </c>
      <c r="J101" s="1" t="e">
        <f t="shared" si="23"/>
        <v>#VALUE!</v>
      </c>
      <c r="K101" s="1" t="str">
        <f t="shared" si="24"/>
        <v/>
      </c>
      <c r="L101" s="1" t="e">
        <f t="shared" si="25"/>
        <v>#VALUE!</v>
      </c>
      <c r="M101" s="1" t="str">
        <f t="shared" si="19"/>
        <v/>
      </c>
      <c r="N101" s="1">
        <f t="shared" si="20"/>
        <v>4077.8407499999998</v>
      </c>
    </row>
    <row r="102" spans="1:14" x14ac:dyDescent="0.25">
      <c r="A102" t="str">
        <f t="shared" si="13"/>
        <v/>
      </c>
      <c r="B102" s="7" t="str">
        <f t="shared" si="14"/>
        <v/>
      </c>
      <c r="C102" s="2">
        <v>92</v>
      </c>
      <c r="D102" s="1" t="str">
        <f t="shared" si="21"/>
        <v/>
      </c>
      <c r="E102" s="1" t="e">
        <f t="shared" si="15"/>
        <v>#VALUE!</v>
      </c>
      <c r="F102" s="1" t="str">
        <f t="shared" si="16"/>
        <v/>
      </c>
      <c r="G102" s="1" t="str">
        <f t="shared" si="17"/>
        <v/>
      </c>
      <c r="H102" s="1" t="e">
        <f t="shared" si="18"/>
        <v>#VALUE!</v>
      </c>
      <c r="I102" s="1" t="str">
        <f t="shared" si="22"/>
        <v/>
      </c>
      <c r="J102" s="1" t="e">
        <f t="shared" si="23"/>
        <v>#VALUE!</v>
      </c>
      <c r="K102" s="1" t="str">
        <f t="shared" si="24"/>
        <v/>
      </c>
      <c r="L102" s="1" t="e">
        <f t="shared" si="25"/>
        <v>#VALUE!</v>
      </c>
      <c r="M102" s="1" t="str">
        <f t="shared" si="19"/>
        <v/>
      </c>
      <c r="N102" s="1">
        <f t="shared" si="20"/>
        <v>4077.8407499999998</v>
      </c>
    </row>
    <row r="103" spans="1:14" x14ac:dyDescent="0.25">
      <c r="A103" t="str">
        <f t="shared" si="13"/>
        <v/>
      </c>
      <c r="B103" s="7" t="str">
        <f t="shared" si="14"/>
        <v/>
      </c>
      <c r="C103" s="2">
        <v>93</v>
      </c>
      <c r="D103" s="1" t="str">
        <f t="shared" si="21"/>
        <v/>
      </c>
      <c r="E103" s="1" t="e">
        <f t="shared" si="15"/>
        <v>#VALUE!</v>
      </c>
      <c r="F103" s="1" t="str">
        <f t="shared" si="16"/>
        <v/>
      </c>
      <c r="G103" s="1" t="str">
        <f t="shared" si="17"/>
        <v/>
      </c>
      <c r="H103" s="1" t="e">
        <f t="shared" si="18"/>
        <v>#VALUE!</v>
      </c>
      <c r="I103" s="1" t="str">
        <f t="shared" si="22"/>
        <v/>
      </c>
      <c r="J103" s="1" t="e">
        <f t="shared" si="23"/>
        <v>#VALUE!</v>
      </c>
      <c r="K103" s="1" t="str">
        <f t="shared" si="24"/>
        <v/>
      </c>
      <c r="L103" s="1" t="e">
        <f t="shared" si="25"/>
        <v>#VALUE!</v>
      </c>
      <c r="M103" s="1" t="str">
        <f t="shared" si="19"/>
        <v/>
      </c>
      <c r="N103" s="1">
        <f t="shared" si="20"/>
        <v>4077.8407499999998</v>
      </c>
    </row>
    <row r="104" spans="1:14" x14ac:dyDescent="0.25">
      <c r="A104" t="str">
        <f t="shared" si="13"/>
        <v/>
      </c>
      <c r="B104" s="7" t="str">
        <f t="shared" si="14"/>
        <v/>
      </c>
      <c r="C104" s="2">
        <v>94</v>
      </c>
      <c r="D104" s="1" t="str">
        <f t="shared" si="21"/>
        <v/>
      </c>
      <c r="E104" s="1" t="e">
        <f t="shared" si="15"/>
        <v>#VALUE!</v>
      </c>
      <c r="F104" s="1" t="str">
        <f t="shared" si="16"/>
        <v/>
      </c>
      <c r="G104" s="1" t="str">
        <f t="shared" si="17"/>
        <v/>
      </c>
      <c r="H104" s="1" t="e">
        <f t="shared" si="18"/>
        <v>#VALUE!</v>
      </c>
      <c r="I104" s="1" t="str">
        <f t="shared" si="22"/>
        <v/>
      </c>
      <c r="J104" s="1" t="e">
        <f t="shared" si="23"/>
        <v>#VALUE!</v>
      </c>
      <c r="K104" s="1" t="str">
        <f t="shared" si="24"/>
        <v/>
      </c>
      <c r="L104" s="1" t="e">
        <f t="shared" si="25"/>
        <v>#VALUE!</v>
      </c>
      <c r="M104" s="1" t="str">
        <f t="shared" si="19"/>
        <v/>
      </c>
      <c r="N104" s="1">
        <f t="shared" si="20"/>
        <v>4077.8407499999998</v>
      </c>
    </row>
    <row r="105" spans="1:14" x14ac:dyDescent="0.25">
      <c r="A105" t="str">
        <f t="shared" si="13"/>
        <v/>
      </c>
      <c r="B105" s="7" t="str">
        <f t="shared" si="14"/>
        <v/>
      </c>
      <c r="C105" s="2">
        <v>95</v>
      </c>
      <c r="D105" s="1" t="str">
        <f t="shared" si="21"/>
        <v/>
      </c>
      <c r="E105" s="1" t="e">
        <f t="shared" si="15"/>
        <v>#VALUE!</v>
      </c>
      <c r="F105" s="1" t="str">
        <f t="shared" si="16"/>
        <v/>
      </c>
      <c r="G105" s="1" t="str">
        <f t="shared" si="17"/>
        <v/>
      </c>
      <c r="H105" s="1" t="e">
        <f t="shared" si="18"/>
        <v>#VALUE!</v>
      </c>
      <c r="I105" s="1" t="str">
        <f t="shared" si="22"/>
        <v/>
      </c>
      <c r="J105" s="1" t="e">
        <f t="shared" si="23"/>
        <v>#VALUE!</v>
      </c>
      <c r="K105" s="1" t="str">
        <f t="shared" si="24"/>
        <v/>
      </c>
      <c r="L105" s="1" t="e">
        <f t="shared" si="25"/>
        <v>#VALUE!</v>
      </c>
      <c r="M105" s="1" t="str">
        <f t="shared" si="19"/>
        <v/>
      </c>
      <c r="N105" s="1">
        <f t="shared" si="20"/>
        <v>4077.8407499999998</v>
      </c>
    </row>
    <row r="106" spans="1:14" x14ac:dyDescent="0.25">
      <c r="A106" t="str">
        <f t="shared" si="13"/>
        <v/>
      </c>
      <c r="B106" s="7" t="str">
        <f t="shared" si="14"/>
        <v/>
      </c>
      <c r="C106" s="2">
        <v>96</v>
      </c>
      <c r="D106" s="1" t="str">
        <f t="shared" si="21"/>
        <v/>
      </c>
      <c r="E106" s="1" t="e">
        <f t="shared" si="15"/>
        <v>#VALUE!</v>
      </c>
      <c r="F106" s="1" t="str">
        <f t="shared" si="16"/>
        <v/>
      </c>
      <c r="G106" s="1" t="str">
        <f t="shared" si="17"/>
        <v/>
      </c>
      <c r="H106" s="1" t="e">
        <f t="shared" si="18"/>
        <v>#VALUE!</v>
      </c>
      <c r="I106" s="1" t="str">
        <f t="shared" si="22"/>
        <v/>
      </c>
      <c r="J106" s="1" t="e">
        <f t="shared" si="23"/>
        <v>#VALUE!</v>
      </c>
      <c r="K106" s="1" t="str">
        <f t="shared" si="24"/>
        <v/>
      </c>
      <c r="L106" s="1" t="e">
        <f t="shared" si="25"/>
        <v>#VALUE!</v>
      </c>
      <c r="M106" s="1" t="str">
        <f t="shared" si="19"/>
        <v/>
      </c>
      <c r="N106" s="1">
        <f t="shared" si="20"/>
        <v>4077.8407499999998</v>
      </c>
    </row>
    <row r="107" spans="1:14" x14ac:dyDescent="0.25">
      <c r="A107" t="str">
        <f t="shared" si="13"/>
        <v/>
      </c>
      <c r="B107" s="7" t="str">
        <f t="shared" si="14"/>
        <v/>
      </c>
      <c r="C107" s="2">
        <v>97</v>
      </c>
      <c r="D107" s="1" t="str">
        <f t="shared" si="21"/>
        <v/>
      </c>
      <c r="E107" s="1" t="e">
        <f t="shared" si="15"/>
        <v>#VALUE!</v>
      </c>
      <c r="F107" s="1" t="str">
        <f t="shared" si="16"/>
        <v/>
      </c>
      <c r="G107" s="1" t="str">
        <f t="shared" si="17"/>
        <v/>
      </c>
      <c r="H107" s="1" t="e">
        <f t="shared" si="18"/>
        <v>#VALUE!</v>
      </c>
      <c r="I107" s="1" t="str">
        <f t="shared" si="22"/>
        <v/>
      </c>
      <c r="J107" s="1" t="e">
        <f t="shared" si="23"/>
        <v>#VALUE!</v>
      </c>
      <c r="K107" s="1" t="str">
        <f t="shared" si="24"/>
        <v/>
      </c>
      <c r="L107" s="1" t="e">
        <f t="shared" si="25"/>
        <v>#VALUE!</v>
      </c>
      <c r="M107" s="1" t="str">
        <f t="shared" si="19"/>
        <v/>
      </c>
      <c r="N107" s="1">
        <f t="shared" si="20"/>
        <v>4077.8407499999998</v>
      </c>
    </row>
    <row r="108" spans="1:14" x14ac:dyDescent="0.25">
      <c r="A108" t="str">
        <f t="shared" si="13"/>
        <v/>
      </c>
      <c r="B108" s="7" t="str">
        <f t="shared" si="14"/>
        <v/>
      </c>
      <c r="C108" s="2">
        <v>98</v>
      </c>
      <c r="D108" s="1" t="str">
        <f t="shared" si="21"/>
        <v/>
      </c>
      <c r="E108" s="1" t="e">
        <f t="shared" si="15"/>
        <v>#VALUE!</v>
      </c>
      <c r="F108" s="1" t="str">
        <f t="shared" si="16"/>
        <v/>
      </c>
      <c r="G108" s="1" t="str">
        <f t="shared" si="17"/>
        <v/>
      </c>
      <c r="H108" s="1" t="e">
        <f t="shared" si="18"/>
        <v>#VALUE!</v>
      </c>
      <c r="I108" s="1" t="str">
        <f t="shared" si="22"/>
        <v/>
      </c>
      <c r="J108" s="1" t="e">
        <f t="shared" si="23"/>
        <v>#VALUE!</v>
      </c>
      <c r="K108" s="1" t="str">
        <f t="shared" si="24"/>
        <v/>
      </c>
      <c r="L108" s="1" t="e">
        <f t="shared" si="25"/>
        <v>#VALUE!</v>
      </c>
      <c r="M108" s="1" t="str">
        <f t="shared" si="19"/>
        <v/>
      </c>
      <c r="N108" s="1">
        <f t="shared" si="20"/>
        <v>4077.8407499999998</v>
      </c>
    </row>
    <row r="109" spans="1:14" x14ac:dyDescent="0.25">
      <c r="A109" t="str">
        <f t="shared" si="13"/>
        <v/>
      </c>
      <c r="B109" s="7" t="str">
        <f t="shared" si="14"/>
        <v/>
      </c>
      <c r="C109" s="2">
        <v>99</v>
      </c>
      <c r="D109" s="1" t="str">
        <f t="shared" si="21"/>
        <v/>
      </c>
      <c r="E109" s="1" t="e">
        <f t="shared" si="15"/>
        <v>#VALUE!</v>
      </c>
      <c r="F109" s="1" t="str">
        <f t="shared" si="16"/>
        <v/>
      </c>
      <c r="G109" s="1" t="str">
        <f t="shared" si="17"/>
        <v/>
      </c>
      <c r="H109" s="1" t="e">
        <f t="shared" si="18"/>
        <v>#VALUE!</v>
      </c>
      <c r="I109" s="1" t="str">
        <f t="shared" si="22"/>
        <v/>
      </c>
      <c r="J109" s="1" t="e">
        <f t="shared" si="23"/>
        <v>#VALUE!</v>
      </c>
      <c r="K109" s="1" t="str">
        <f t="shared" si="24"/>
        <v/>
      </c>
      <c r="L109" s="1" t="e">
        <f t="shared" si="25"/>
        <v>#VALUE!</v>
      </c>
      <c r="M109" s="1" t="str">
        <f t="shared" si="19"/>
        <v/>
      </c>
      <c r="N109" s="1">
        <f t="shared" si="20"/>
        <v>4077.8407499999998</v>
      </c>
    </row>
    <row r="110" spans="1:14" x14ac:dyDescent="0.25">
      <c r="A110" t="str">
        <f t="shared" si="13"/>
        <v/>
      </c>
      <c r="B110" s="7" t="str">
        <f t="shared" si="14"/>
        <v/>
      </c>
      <c r="C110" s="2">
        <v>100</v>
      </c>
      <c r="D110" s="1" t="str">
        <f t="shared" si="21"/>
        <v/>
      </c>
      <c r="E110" s="1" t="e">
        <f t="shared" si="15"/>
        <v>#VALUE!</v>
      </c>
      <c r="F110" s="1" t="str">
        <f t="shared" si="16"/>
        <v/>
      </c>
      <c r="G110" s="1" t="str">
        <f t="shared" si="17"/>
        <v/>
      </c>
      <c r="H110" s="1" t="e">
        <f t="shared" si="18"/>
        <v>#VALUE!</v>
      </c>
      <c r="I110" s="1" t="str">
        <f t="shared" si="22"/>
        <v/>
      </c>
      <c r="J110" s="1" t="e">
        <f t="shared" si="23"/>
        <v>#VALUE!</v>
      </c>
      <c r="K110" s="1" t="str">
        <f t="shared" si="24"/>
        <v/>
      </c>
      <c r="L110" s="1" t="e">
        <f t="shared" si="25"/>
        <v>#VALUE!</v>
      </c>
      <c r="M110" s="1" t="str">
        <f t="shared" si="19"/>
        <v/>
      </c>
      <c r="N110" s="1">
        <f t="shared" si="20"/>
        <v>4077.8407499999998</v>
      </c>
    </row>
    <row r="111" spans="1:14" x14ac:dyDescent="0.25">
      <c r="A111" t="str">
        <f t="shared" si="13"/>
        <v/>
      </c>
      <c r="B111" s="7" t="str">
        <f t="shared" si="14"/>
        <v/>
      </c>
      <c r="C111" s="2">
        <v>101</v>
      </c>
      <c r="D111" s="1" t="str">
        <f t="shared" si="21"/>
        <v/>
      </c>
      <c r="E111" s="1" t="e">
        <f t="shared" si="15"/>
        <v>#VALUE!</v>
      </c>
      <c r="F111" s="1" t="str">
        <f t="shared" si="16"/>
        <v/>
      </c>
      <c r="G111" s="1" t="str">
        <f t="shared" si="17"/>
        <v/>
      </c>
      <c r="H111" s="1" t="e">
        <f t="shared" si="18"/>
        <v>#VALUE!</v>
      </c>
      <c r="I111" s="1" t="str">
        <f t="shared" si="22"/>
        <v/>
      </c>
      <c r="J111" s="1" t="e">
        <f t="shared" si="23"/>
        <v>#VALUE!</v>
      </c>
      <c r="K111" s="1" t="str">
        <f t="shared" si="24"/>
        <v/>
      </c>
      <c r="L111" s="1" t="e">
        <f t="shared" si="25"/>
        <v>#VALUE!</v>
      </c>
      <c r="M111" s="1" t="str">
        <f t="shared" si="19"/>
        <v/>
      </c>
      <c r="N111" s="1">
        <f t="shared" si="20"/>
        <v>4077.8407499999998</v>
      </c>
    </row>
    <row r="112" spans="1:14" x14ac:dyDescent="0.25">
      <c r="A112" t="str">
        <f t="shared" si="13"/>
        <v/>
      </c>
      <c r="B112" s="7" t="str">
        <f t="shared" si="14"/>
        <v/>
      </c>
      <c r="C112" s="2">
        <v>102</v>
      </c>
      <c r="D112" s="1" t="str">
        <f t="shared" si="21"/>
        <v/>
      </c>
      <c r="E112" s="1" t="e">
        <f t="shared" si="15"/>
        <v>#VALUE!</v>
      </c>
      <c r="F112" s="1" t="str">
        <f t="shared" si="16"/>
        <v/>
      </c>
      <c r="G112" s="1" t="str">
        <f t="shared" si="17"/>
        <v/>
      </c>
      <c r="H112" s="1" t="e">
        <f t="shared" si="18"/>
        <v>#VALUE!</v>
      </c>
      <c r="I112" s="1" t="str">
        <f t="shared" si="22"/>
        <v/>
      </c>
      <c r="J112" s="1" t="e">
        <f t="shared" si="23"/>
        <v>#VALUE!</v>
      </c>
      <c r="K112" s="1" t="str">
        <f t="shared" si="24"/>
        <v/>
      </c>
      <c r="L112" s="1" t="e">
        <f t="shared" si="25"/>
        <v>#VALUE!</v>
      </c>
      <c r="M112" s="1" t="str">
        <f t="shared" si="19"/>
        <v/>
      </c>
      <c r="N112" s="1">
        <f t="shared" si="20"/>
        <v>4077.8407499999998</v>
      </c>
    </row>
    <row r="113" spans="1:14" x14ac:dyDescent="0.25">
      <c r="A113" t="str">
        <f t="shared" si="13"/>
        <v/>
      </c>
      <c r="B113" s="7" t="str">
        <f t="shared" si="14"/>
        <v/>
      </c>
      <c r="C113" s="2">
        <v>103</v>
      </c>
      <c r="D113" s="1" t="str">
        <f t="shared" si="21"/>
        <v/>
      </c>
      <c r="E113" s="1" t="e">
        <f t="shared" si="15"/>
        <v>#VALUE!</v>
      </c>
      <c r="F113" s="1" t="str">
        <f t="shared" si="16"/>
        <v/>
      </c>
      <c r="G113" s="1" t="str">
        <f t="shared" si="17"/>
        <v/>
      </c>
      <c r="H113" s="1" t="e">
        <f t="shared" si="18"/>
        <v>#VALUE!</v>
      </c>
      <c r="I113" s="1" t="str">
        <f t="shared" si="22"/>
        <v/>
      </c>
      <c r="J113" s="1" t="e">
        <f t="shared" si="23"/>
        <v>#VALUE!</v>
      </c>
      <c r="K113" s="1" t="str">
        <f t="shared" si="24"/>
        <v/>
      </c>
      <c r="L113" s="1" t="e">
        <f t="shared" si="25"/>
        <v>#VALUE!</v>
      </c>
      <c r="M113" s="1" t="str">
        <f t="shared" si="19"/>
        <v/>
      </c>
      <c r="N113" s="1">
        <f t="shared" si="20"/>
        <v>4077.8407499999998</v>
      </c>
    </row>
    <row r="114" spans="1:14" x14ac:dyDescent="0.25">
      <c r="A114" t="str">
        <f t="shared" si="13"/>
        <v/>
      </c>
      <c r="B114" s="7" t="str">
        <f t="shared" si="14"/>
        <v/>
      </c>
      <c r="C114" s="2">
        <v>104</v>
      </c>
      <c r="D114" s="1" t="str">
        <f t="shared" si="21"/>
        <v/>
      </c>
      <c r="E114" s="1" t="e">
        <f t="shared" si="15"/>
        <v>#VALUE!</v>
      </c>
      <c r="F114" s="1" t="str">
        <f t="shared" si="16"/>
        <v/>
      </c>
      <c r="G114" s="1" t="str">
        <f t="shared" si="17"/>
        <v/>
      </c>
      <c r="H114" s="1" t="e">
        <f t="shared" si="18"/>
        <v>#VALUE!</v>
      </c>
      <c r="I114" s="1" t="str">
        <f t="shared" si="22"/>
        <v/>
      </c>
      <c r="J114" s="1" t="e">
        <f t="shared" si="23"/>
        <v>#VALUE!</v>
      </c>
      <c r="K114" s="1" t="str">
        <f t="shared" si="24"/>
        <v/>
      </c>
      <c r="L114" s="1" t="e">
        <f t="shared" si="25"/>
        <v>#VALUE!</v>
      </c>
      <c r="M114" s="1" t="str">
        <f t="shared" si="19"/>
        <v/>
      </c>
      <c r="N114" s="1">
        <f t="shared" si="20"/>
        <v>4077.8407499999998</v>
      </c>
    </row>
    <row r="115" spans="1:14" x14ac:dyDescent="0.25">
      <c r="A115" t="str">
        <f t="shared" si="13"/>
        <v/>
      </c>
      <c r="B115" s="7" t="str">
        <f t="shared" si="14"/>
        <v/>
      </c>
      <c r="C115" s="2">
        <v>105</v>
      </c>
      <c r="D115" s="1" t="str">
        <f t="shared" si="21"/>
        <v/>
      </c>
      <c r="E115" s="1" t="e">
        <f t="shared" si="15"/>
        <v>#VALUE!</v>
      </c>
      <c r="F115" s="1" t="str">
        <f t="shared" si="16"/>
        <v/>
      </c>
      <c r="G115" s="1" t="str">
        <f t="shared" si="17"/>
        <v/>
      </c>
      <c r="H115" s="1" t="e">
        <f t="shared" si="18"/>
        <v>#VALUE!</v>
      </c>
      <c r="I115" s="1" t="str">
        <f t="shared" si="22"/>
        <v/>
      </c>
      <c r="J115" s="1" t="e">
        <f t="shared" si="23"/>
        <v>#VALUE!</v>
      </c>
      <c r="K115" s="1" t="str">
        <f t="shared" si="24"/>
        <v/>
      </c>
      <c r="L115" s="1" t="e">
        <f t="shared" si="25"/>
        <v>#VALUE!</v>
      </c>
      <c r="M115" s="1" t="str">
        <f t="shared" si="19"/>
        <v/>
      </c>
      <c r="N115" s="1">
        <f t="shared" si="20"/>
        <v>4077.8407499999998</v>
      </c>
    </row>
    <row r="116" spans="1:14" x14ac:dyDescent="0.25">
      <c r="A116" t="str">
        <f t="shared" si="13"/>
        <v/>
      </c>
      <c r="B116" s="7" t="str">
        <f t="shared" si="14"/>
        <v/>
      </c>
      <c r="C116" s="2">
        <v>106</v>
      </c>
      <c r="D116" s="1" t="str">
        <f t="shared" si="21"/>
        <v/>
      </c>
      <c r="E116" s="1" t="e">
        <f t="shared" si="15"/>
        <v>#VALUE!</v>
      </c>
      <c r="F116" s="1" t="str">
        <f t="shared" si="16"/>
        <v/>
      </c>
      <c r="G116" s="1" t="str">
        <f t="shared" si="17"/>
        <v/>
      </c>
      <c r="H116" s="1" t="e">
        <f t="shared" si="18"/>
        <v>#VALUE!</v>
      </c>
      <c r="I116" s="1" t="str">
        <f t="shared" si="22"/>
        <v/>
      </c>
      <c r="J116" s="1" t="e">
        <f t="shared" si="23"/>
        <v>#VALUE!</v>
      </c>
      <c r="K116" s="1" t="str">
        <f t="shared" si="24"/>
        <v/>
      </c>
      <c r="L116" s="1" t="e">
        <f t="shared" si="25"/>
        <v>#VALUE!</v>
      </c>
      <c r="M116" s="1" t="str">
        <f t="shared" si="19"/>
        <v/>
      </c>
      <c r="N116" s="1">
        <f t="shared" si="20"/>
        <v>4077.8407499999998</v>
      </c>
    </row>
    <row r="117" spans="1:14" x14ac:dyDescent="0.25">
      <c r="A117" t="str">
        <f t="shared" si="13"/>
        <v/>
      </c>
      <c r="B117" s="7" t="str">
        <f t="shared" si="14"/>
        <v/>
      </c>
      <c r="C117" s="2">
        <v>107</v>
      </c>
      <c r="D117" s="1" t="str">
        <f t="shared" si="21"/>
        <v/>
      </c>
      <c r="E117" s="1" t="e">
        <f t="shared" si="15"/>
        <v>#VALUE!</v>
      </c>
      <c r="F117" s="1" t="str">
        <f t="shared" si="16"/>
        <v/>
      </c>
      <c r="G117" s="1" t="str">
        <f t="shared" si="17"/>
        <v/>
      </c>
      <c r="H117" s="1" t="e">
        <f t="shared" si="18"/>
        <v>#VALUE!</v>
      </c>
      <c r="I117" s="1" t="str">
        <f t="shared" si="22"/>
        <v/>
      </c>
      <c r="J117" s="1" t="e">
        <f t="shared" si="23"/>
        <v>#VALUE!</v>
      </c>
      <c r="K117" s="1" t="str">
        <f t="shared" si="24"/>
        <v/>
      </c>
      <c r="L117" s="1" t="e">
        <f t="shared" si="25"/>
        <v>#VALUE!</v>
      </c>
      <c r="M117" s="1" t="str">
        <f t="shared" si="19"/>
        <v/>
      </c>
      <c r="N117" s="1">
        <f t="shared" si="20"/>
        <v>4077.8407499999998</v>
      </c>
    </row>
    <row r="118" spans="1:14" x14ac:dyDescent="0.25">
      <c r="A118" t="str">
        <f t="shared" si="13"/>
        <v/>
      </c>
      <c r="B118" s="7" t="str">
        <f t="shared" si="14"/>
        <v/>
      </c>
      <c r="C118" s="2">
        <v>108</v>
      </c>
      <c r="D118" s="1" t="str">
        <f t="shared" si="21"/>
        <v/>
      </c>
      <c r="E118" s="1" t="e">
        <f t="shared" si="15"/>
        <v>#VALUE!</v>
      </c>
      <c r="F118" s="1" t="str">
        <f t="shared" si="16"/>
        <v/>
      </c>
      <c r="G118" s="1" t="str">
        <f t="shared" si="17"/>
        <v/>
      </c>
      <c r="H118" s="1" t="e">
        <f t="shared" si="18"/>
        <v>#VALUE!</v>
      </c>
      <c r="I118" s="1" t="str">
        <f t="shared" si="22"/>
        <v/>
      </c>
      <c r="J118" s="1" t="e">
        <f t="shared" si="23"/>
        <v>#VALUE!</v>
      </c>
      <c r="K118" s="1" t="str">
        <f t="shared" si="24"/>
        <v/>
      </c>
      <c r="L118" s="1" t="e">
        <f t="shared" si="25"/>
        <v>#VALUE!</v>
      </c>
      <c r="M118" s="1" t="str">
        <f t="shared" si="19"/>
        <v/>
      </c>
      <c r="N118" s="1">
        <f t="shared" si="20"/>
        <v>4077.8407499999998</v>
      </c>
    </row>
    <row r="119" spans="1:14" x14ac:dyDescent="0.25">
      <c r="A119" t="str">
        <f t="shared" si="13"/>
        <v/>
      </c>
      <c r="B119" s="7" t="str">
        <f t="shared" si="14"/>
        <v/>
      </c>
      <c r="C119" s="2">
        <v>109</v>
      </c>
      <c r="D119" s="1" t="str">
        <f t="shared" si="21"/>
        <v/>
      </c>
      <c r="E119" s="1" t="e">
        <f t="shared" si="15"/>
        <v>#VALUE!</v>
      </c>
      <c r="F119" s="1" t="str">
        <f t="shared" si="16"/>
        <v/>
      </c>
      <c r="G119" s="1" t="str">
        <f t="shared" si="17"/>
        <v/>
      </c>
      <c r="H119" s="1" t="e">
        <f t="shared" si="18"/>
        <v>#VALUE!</v>
      </c>
      <c r="I119" s="1" t="str">
        <f t="shared" si="22"/>
        <v/>
      </c>
      <c r="J119" s="1" t="e">
        <f t="shared" si="23"/>
        <v>#VALUE!</v>
      </c>
      <c r="K119" s="1" t="str">
        <f t="shared" si="24"/>
        <v/>
      </c>
      <c r="L119" s="1" t="e">
        <f t="shared" si="25"/>
        <v>#VALUE!</v>
      </c>
      <c r="M119" s="1" t="str">
        <f t="shared" si="19"/>
        <v/>
      </c>
      <c r="N119" s="1">
        <f t="shared" si="20"/>
        <v>4077.8407499999998</v>
      </c>
    </row>
    <row r="120" spans="1:14" x14ac:dyDescent="0.25">
      <c r="A120" t="str">
        <f t="shared" si="13"/>
        <v/>
      </c>
      <c r="B120" s="7" t="str">
        <f t="shared" si="14"/>
        <v/>
      </c>
      <c r="C120" s="2">
        <v>110</v>
      </c>
      <c r="D120" s="1" t="str">
        <f t="shared" si="21"/>
        <v/>
      </c>
      <c r="E120" s="1" t="e">
        <f t="shared" si="15"/>
        <v>#VALUE!</v>
      </c>
      <c r="F120" s="1" t="str">
        <f t="shared" si="16"/>
        <v/>
      </c>
      <c r="G120" s="1" t="str">
        <f t="shared" si="17"/>
        <v/>
      </c>
      <c r="H120" s="1" t="e">
        <f t="shared" si="18"/>
        <v>#VALUE!</v>
      </c>
      <c r="I120" s="1" t="str">
        <f t="shared" si="22"/>
        <v/>
      </c>
      <c r="J120" s="1" t="e">
        <f t="shared" si="23"/>
        <v>#VALUE!</v>
      </c>
      <c r="K120" s="1" t="str">
        <f t="shared" si="24"/>
        <v/>
      </c>
      <c r="L120" s="1" t="e">
        <f t="shared" si="25"/>
        <v>#VALUE!</v>
      </c>
      <c r="M120" s="1" t="str">
        <f t="shared" si="19"/>
        <v/>
      </c>
      <c r="N120" s="1">
        <f t="shared" si="20"/>
        <v>4077.8407499999998</v>
      </c>
    </row>
    <row r="121" spans="1:14" x14ac:dyDescent="0.25">
      <c r="A121" t="str">
        <f t="shared" si="13"/>
        <v/>
      </c>
      <c r="B121" s="7" t="str">
        <f t="shared" si="14"/>
        <v/>
      </c>
      <c r="C121" s="2">
        <v>111</v>
      </c>
      <c r="D121" s="1" t="str">
        <f t="shared" si="21"/>
        <v/>
      </c>
      <c r="E121" s="1" t="e">
        <f t="shared" si="15"/>
        <v>#VALUE!</v>
      </c>
      <c r="F121" s="1" t="str">
        <f t="shared" si="16"/>
        <v/>
      </c>
      <c r="G121" s="1" t="str">
        <f t="shared" si="17"/>
        <v/>
      </c>
      <c r="H121" s="1" t="e">
        <f t="shared" si="18"/>
        <v>#VALUE!</v>
      </c>
      <c r="I121" s="1" t="str">
        <f t="shared" si="22"/>
        <v/>
      </c>
      <c r="J121" s="1" t="e">
        <f t="shared" si="23"/>
        <v>#VALUE!</v>
      </c>
      <c r="K121" s="1" t="str">
        <f t="shared" si="24"/>
        <v/>
      </c>
      <c r="L121" s="1" t="e">
        <f t="shared" si="25"/>
        <v>#VALUE!</v>
      </c>
      <c r="M121" s="1" t="str">
        <f t="shared" si="19"/>
        <v/>
      </c>
      <c r="N121" s="1">
        <f t="shared" si="20"/>
        <v>4077.8407499999998</v>
      </c>
    </row>
    <row r="122" spans="1:14" x14ac:dyDescent="0.25">
      <c r="A122" t="str">
        <f t="shared" si="13"/>
        <v/>
      </c>
      <c r="B122" s="7" t="str">
        <f t="shared" si="14"/>
        <v/>
      </c>
      <c r="C122" s="2">
        <v>112</v>
      </c>
      <c r="D122" s="1" t="str">
        <f t="shared" si="21"/>
        <v/>
      </c>
      <c r="E122" s="1" t="e">
        <f t="shared" si="15"/>
        <v>#VALUE!</v>
      </c>
      <c r="F122" s="1" t="str">
        <f t="shared" si="16"/>
        <v/>
      </c>
      <c r="G122" s="1" t="str">
        <f t="shared" si="17"/>
        <v/>
      </c>
      <c r="H122" s="1" t="e">
        <f t="shared" si="18"/>
        <v>#VALUE!</v>
      </c>
      <c r="I122" s="1" t="str">
        <f t="shared" si="22"/>
        <v/>
      </c>
      <c r="J122" s="1" t="e">
        <f t="shared" si="23"/>
        <v>#VALUE!</v>
      </c>
      <c r="K122" s="1" t="str">
        <f t="shared" si="24"/>
        <v/>
      </c>
      <c r="L122" s="1" t="e">
        <f t="shared" si="25"/>
        <v>#VALUE!</v>
      </c>
      <c r="M122" s="1" t="str">
        <f t="shared" si="19"/>
        <v/>
      </c>
      <c r="N122" s="1">
        <f t="shared" si="20"/>
        <v>4077.8407499999998</v>
      </c>
    </row>
    <row r="123" spans="1:14" x14ac:dyDescent="0.25">
      <c r="A123" t="str">
        <f t="shared" si="13"/>
        <v/>
      </c>
      <c r="B123" s="7" t="str">
        <f t="shared" si="14"/>
        <v/>
      </c>
      <c r="C123" s="2">
        <v>113</v>
      </c>
      <c r="D123" s="1" t="str">
        <f t="shared" si="21"/>
        <v/>
      </c>
      <c r="E123" s="1" t="e">
        <f t="shared" si="15"/>
        <v>#VALUE!</v>
      </c>
      <c r="F123" s="1" t="str">
        <f t="shared" si="16"/>
        <v/>
      </c>
      <c r="G123" s="1" t="str">
        <f t="shared" si="17"/>
        <v/>
      </c>
      <c r="H123" s="1" t="e">
        <f t="shared" si="18"/>
        <v>#VALUE!</v>
      </c>
      <c r="I123" s="1" t="str">
        <f t="shared" si="22"/>
        <v/>
      </c>
      <c r="J123" s="1" t="e">
        <f t="shared" si="23"/>
        <v>#VALUE!</v>
      </c>
      <c r="K123" s="1" t="str">
        <f t="shared" si="24"/>
        <v/>
      </c>
      <c r="L123" s="1" t="e">
        <f t="shared" si="25"/>
        <v>#VALUE!</v>
      </c>
      <c r="M123" s="1" t="str">
        <f t="shared" si="19"/>
        <v/>
      </c>
      <c r="N123" s="1">
        <f t="shared" si="20"/>
        <v>4077.8407499999998</v>
      </c>
    </row>
    <row r="124" spans="1:14" x14ac:dyDescent="0.25">
      <c r="A124" t="str">
        <f t="shared" si="13"/>
        <v/>
      </c>
      <c r="B124" s="7" t="str">
        <f t="shared" si="14"/>
        <v/>
      </c>
      <c r="C124" s="2">
        <v>114</v>
      </c>
      <c r="D124" s="1" t="str">
        <f t="shared" si="21"/>
        <v/>
      </c>
      <c r="E124" s="1" t="e">
        <f t="shared" si="15"/>
        <v>#VALUE!</v>
      </c>
      <c r="F124" s="1" t="str">
        <f t="shared" si="16"/>
        <v/>
      </c>
      <c r="G124" s="1" t="str">
        <f t="shared" si="17"/>
        <v/>
      </c>
      <c r="H124" s="1" t="e">
        <f t="shared" si="18"/>
        <v>#VALUE!</v>
      </c>
      <c r="I124" s="1" t="str">
        <f t="shared" si="22"/>
        <v/>
      </c>
      <c r="J124" s="1" t="e">
        <f t="shared" si="23"/>
        <v>#VALUE!</v>
      </c>
      <c r="K124" s="1" t="str">
        <f t="shared" si="24"/>
        <v/>
      </c>
      <c r="L124" s="1" t="e">
        <f t="shared" si="25"/>
        <v>#VALUE!</v>
      </c>
      <c r="M124" s="1" t="str">
        <f t="shared" si="19"/>
        <v/>
      </c>
      <c r="N124" s="1">
        <f t="shared" si="20"/>
        <v>4077.8407499999998</v>
      </c>
    </row>
    <row r="125" spans="1:14" x14ac:dyDescent="0.25">
      <c r="A125" t="str">
        <f t="shared" si="13"/>
        <v/>
      </c>
      <c r="B125" s="7" t="str">
        <f t="shared" si="14"/>
        <v/>
      </c>
      <c r="C125" s="2">
        <v>115</v>
      </c>
      <c r="D125" s="1" t="str">
        <f t="shared" si="21"/>
        <v/>
      </c>
      <c r="E125" s="1" t="e">
        <f t="shared" si="15"/>
        <v>#VALUE!</v>
      </c>
      <c r="F125" s="1" t="str">
        <f t="shared" si="16"/>
        <v/>
      </c>
      <c r="G125" s="1" t="str">
        <f t="shared" si="17"/>
        <v/>
      </c>
      <c r="H125" s="1" t="e">
        <f t="shared" si="18"/>
        <v>#VALUE!</v>
      </c>
      <c r="I125" s="1" t="str">
        <f t="shared" si="22"/>
        <v/>
      </c>
      <c r="J125" s="1" t="e">
        <f t="shared" si="23"/>
        <v>#VALUE!</v>
      </c>
      <c r="K125" s="1" t="str">
        <f t="shared" si="24"/>
        <v/>
      </c>
      <c r="L125" s="1" t="e">
        <f t="shared" si="25"/>
        <v>#VALUE!</v>
      </c>
      <c r="M125" s="1" t="str">
        <f t="shared" si="19"/>
        <v/>
      </c>
      <c r="N125" s="1">
        <f t="shared" si="20"/>
        <v>4077.8407499999998</v>
      </c>
    </row>
    <row r="126" spans="1:14" x14ac:dyDescent="0.25">
      <c r="A126" t="str">
        <f t="shared" si="13"/>
        <v/>
      </c>
      <c r="B126" s="7" t="str">
        <f t="shared" si="14"/>
        <v/>
      </c>
      <c r="C126" s="2">
        <v>116</v>
      </c>
      <c r="D126" s="1" t="str">
        <f t="shared" si="21"/>
        <v/>
      </c>
      <c r="E126" s="1" t="e">
        <f t="shared" si="15"/>
        <v>#VALUE!</v>
      </c>
      <c r="F126" s="1" t="str">
        <f t="shared" si="16"/>
        <v/>
      </c>
      <c r="G126" s="1" t="str">
        <f t="shared" si="17"/>
        <v/>
      </c>
      <c r="H126" s="1" t="e">
        <f t="shared" si="18"/>
        <v>#VALUE!</v>
      </c>
      <c r="I126" s="1" t="str">
        <f t="shared" si="22"/>
        <v/>
      </c>
      <c r="J126" s="1" t="e">
        <f t="shared" si="23"/>
        <v>#VALUE!</v>
      </c>
      <c r="K126" s="1" t="str">
        <f t="shared" si="24"/>
        <v/>
      </c>
      <c r="L126" s="1" t="e">
        <f t="shared" si="25"/>
        <v>#VALUE!</v>
      </c>
      <c r="M126" s="1" t="str">
        <f t="shared" si="19"/>
        <v/>
      </c>
      <c r="N126" s="1">
        <f t="shared" si="20"/>
        <v>4077.8407499999998</v>
      </c>
    </row>
    <row r="127" spans="1:14" x14ac:dyDescent="0.25">
      <c r="A127" t="str">
        <f t="shared" si="13"/>
        <v/>
      </c>
      <c r="B127" s="7" t="str">
        <f t="shared" si="14"/>
        <v/>
      </c>
      <c r="C127" s="2">
        <v>117</v>
      </c>
      <c r="D127" s="1" t="str">
        <f t="shared" si="21"/>
        <v/>
      </c>
      <c r="E127" s="1" t="e">
        <f t="shared" si="15"/>
        <v>#VALUE!</v>
      </c>
      <c r="F127" s="1" t="str">
        <f t="shared" si="16"/>
        <v/>
      </c>
      <c r="G127" s="1" t="str">
        <f t="shared" si="17"/>
        <v/>
      </c>
      <c r="H127" s="1" t="e">
        <f t="shared" si="18"/>
        <v>#VALUE!</v>
      </c>
      <c r="I127" s="1" t="str">
        <f t="shared" si="22"/>
        <v/>
      </c>
      <c r="J127" s="1" t="e">
        <f t="shared" si="23"/>
        <v>#VALUE!</v>
      </c>
      <c r="K127" s="1" t="str">
        <f t="shared" si="24"/>
        <v/>
      </c>
      <c r="L127" s="1" t="e">
        <f t="shared" si="25"/>
        <v>#VALUE!</v>
      </c>
      <c r="M127" s="1" t="str">
        <f t="shared" si="19"/>
        <v/>
      </c>
      <c r="N127" s="1">
        <f t="shared" si="20"/>
        <v>4077.8407499999998</v>
      </c>
    </row>
    <row r="128" spans="1:14" x14ac:dyDescent="0.25">
      <c r="A128" t="str">
        <f t="shared" si="13"/>
        <v/>
      </c>
      <c r="B128" s="7" t="str">
        <f t="shared" si="14"/>
        <v/>
      </c>
      <c r="C128" s="2">
        <v>118</v>
      </c>
      <c r="D128" s="1" t="str">
        <f t="shared" si="21"/>
        <v/>
      </c>
      <c r="E128" s="1" t="e">
        <f t="shared" si="15"/>
        <v>#VALUE!</v>
      </c>
      <c r="F128" s="1" t="str">
        <f t="shared" si="16"/>
        <v/>
      </c>
      <c r="G128" s="1" t="str">
        <f t="shared" si="17"/>
        <v/>
      </c>
      <c r="H128" s="1" t="e">
        <f t="shared" si="18"/>
        <v>#VALUE!</v>
      </c>
      <c r="I128" s="1" t="str">
        <f t="shared" si="22"/>
        <v/>
      </c>
      <c r="J128" s="1" t="e">
        <f t="shared" si="23"/>
        <v>#VALUE!</v>
      </c>
      <c r="K128" s="1" t="str">
        <f t="shared" si="24"/>
        <v/>
      </c>
      <c r="L128" s="1" t="e">
        <f t="shared" si="25"/>
        <v>#VALUE!</v>
      </c>
      <c r="M128" s="1" t="str">
        <f t="shared" si="19"/>
        <v/>
      </c>
      <c r="N128" s="1">
        <f t="shared" si="20"/>
        <v>4077.8407499999998</v>
      </c>
    </row>
    <row r="129" spans="1:14" x14ac:dyDescent="0.25">
      <c r="A129" t="str">
        <f t="shared" si="13"/>
        <v/>
      </c>
      <c r="B129" s="7" t="str">
        <f t="shared" si="14"/>
        <v/>
      </c>
      <c r="C129" s="2">
        <v>119</v>
      </c>
      <c r="D129" s="1" t="str">
        <f t="shared" si="21"/>
        <v/>
      </c>
      <c r="E129" s="1" t="e">
        <f t="shared" si="15"/>
        <v>#VALUE!</v>
      </c>
      <c r="F129" s="1" t="str">
        <f t="shared" si="16"/>
        <v/>
      </c>
      <c r="G129" s="1" t="str">
        <f t="shared" si="17"/>
        <v/>
      </c>
      <c r="H129" s="1" t="e">
        <f t="shared" si="18"/>
        <v>#VALUE!</v>
      </c>
      <c r="I129" s="1" t="str">
        <f t="shared" si="22"/>
        <v/>
      </c>
      <c r="J129" s="1" t="e">
        <f t="shared" si="23"/>
        <v>#VALUE!</v>
      </c>
      <c r="K129" s="1" t="str">
        <f t="shared" si="24"/>
        <v/>
      </c>
      <c r="L129" s="1" t="e">
        <f t="shared" si="25"/>
        <v>#VALUE!</v>
      </c>
      <c r="M129" s="1" t="str">
        <f t="shared" si="19"/>
        <v/>
      </c>
      <c r="N129" s="1">
        <f t="shared" si="20"/>
        <v>4077.8407499999998</v>
      </c>
    </row>
    <row r="130" spans="1:14" x14ac:dyDescent="0.25">
      <c r="A130" t="str">
        <f t="shared" si="13"/>
        <v/>
      </c>
      <c r="B130" s="7" t="str">
        <f t="shared" si="14"/>
        <v/>
      </c>
      <c r="C130" s="2">
        <v>120</v>
      </c>
      <c r="D130" s="1" t="str">
        <f t="shared" si="21"/>
        <v/>
      </c>
      <c r="E130" s="1" t="e">
        <f t="shared" si="15"/>
        <v>#VALUE!</v>
      </c>
      <c r="F130" s="1" t="str">
        <f t="shared" si="16"/>
        <v/>
      </c>
      <c r="G130" s="1" t="str">
        <f t="shared" si="17"/>
        <v/>
      </c>
      <c r="H130" s="1" t="e">
        <f t="shared" si="18"/>
        <v>#VALUE!</v>
      </c>
      <c r="I130" s="1" t="str">
        <f t="shared" si="22"/>
        <v/>
      </c>
      <c r="J130" s="1" t="e">
        <f t="shared" si="23"/>
        <v>#VALUE!</v>
      </c>
      <c r="K130" s="1" t="str">
        <f t="shared" si="24"/>
        <v/>
      </c>
      <c r="L130" s="1" t="e">
        <f t="shared" si="25"/>
        <v>#VALUE!</v>
      </c>
      <c r="M130" s="1" t="str">
        <f t="shared" si="19"/>
        <v/>
      </c>
      <c r="N130" s="1">
        <f t="shared" si="20"/>
        <v>4077.8407499999998</v>
      </c>
    </row>
  </sheetData>
  <mergeCells count="1">
    <mergeCell ref="Q3:R3"/>
  </mergeCells>
  <dataValidations count="1">
    <dataValidation type="list" allowBlank="1" showInputMessage="1" showErrorMessage="1" sqref="D4">
      <formula1>$XFC$1:$XFC$3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3440-CREDITO NUEVO</vt:lpstr>
      <vt:lpstr>3441-RENOVACION MN A MN</vt:lpstr>
      <vt:lpstr>3269-INTERCOMPAÑIA MN A CSP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cp:lastPrinted>2024-04-16T15:52:52Z</cp:lastPrinted>
  <dcterms:created xsi:type="dcterms:W3CDTF">2022-04-20T18:00:31Z</dcterms:created>
  <dcterms:modified xsi:type="dcterms:W3CDTF">2025-08-22T16:57:16Z</dcterms:modified>
</cp:coreProperties>
</file>