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/>
  </bookViews>
  <sheets>
    <sheet name="2493-CREDITO NUEVO" sheetId="8" r:id="rId1"/>
    <sheet name="3221-INTERCOMPAÑIA CSP A MN" sheetId="14" r:id="rId2"/>
    <sheet name="2494-ESTABILIDAD LABORAL" sheetId="15" r:id="rId3"/>
    <sheet name="3152-EST. LAB. INTER CSP A MN" sheetId="16" r:id="rId4"/>
  </sheets>
  <definedNames>
    <definedName name="_xlnm.Print_Area" localSheetId="0">'2493-CREDITO NUEVO'!$B$1:$K$76</definedName>
    <definedName name="_xlnm.Print_Area" localSheetId="2">'2494-ESTABILIDAD LABORAL'!$B$1:$K$76</definedName>
    <definedName name="_xlnm.Print_Area" localSheetId="3">'3152-EST. LAB. INTER CSP A MN'!$B$1:$K$76</definedName>
    <definedName name="_xlnm.Print_Area" localSheetId="1">'3221-INTERCOMPAÑIA CSP A MN'!$B$1:$K$76</definedName>
  </definedNames>
  <calcPr calcId="152511"/>
</workbook>
</file>

<file path=xl/calcChain.xml><?xml version="1.0" encoding="utf-8"?>
<calcChain xmlns="http://schemas.openxmlformats.org/spreadsheetml/2006/main">
  <c r="D135" i="16" l="1"/>
  <c r="D134" i="16"/>
  <c r="D133" i="16"/>
  <c r="D132" i="16"/>
  <c r="D131" i="16"/>
  <c r="D130" i="16"/>
  <c r="D129" i="16"/>
  <c r="D128" i="16"/>
  <c r="D127" i="16"/>
  <c r="D126" i="16"/>
  <c r="D125" i="16"/>
  <c r="D124" i="16"/>
  <c r="D123" i="16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D86" i="16"/>
  <c r="D85" i="16"/>
  <c r="D84" i="16"/>
  <c r="D83" i="16"/>
  <c r="D82" i="16"/>
  <c r="D81" i="16"/>
  <c r="D80" i="16"/>
  <c r="D79" i="16"/>
  <c r="D78" i="16"/>
  <c r="D77" i="16"/>
  <c r="D76" i="16"/>
  <c r="D75" i="16"/>
  <c r="D74" i="16"/>
  <c r="D73" i="16"/>
  <c r="D72" i="16"/>
  <c r="D71" i="16"/>
  <c r="D70" i="16"/>
  <c r="D69" i="16"/>
  <c r="D68" i="16"/>
  <c r="D67" i="16"/>
  <c r="D66" i="16"/>
  <c r="D65" i="16"/>
  <c r="D64" i="16"/>
  <c r="D63" i="16"/>
  <c r="D62" i="16"/>
  <c r="D61" i="16"/>
  <c r="D60" i="16"/>
  <c r="D59" i="16"/>
  <c r="D58" i="16"/>
  <c r="D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F15" i="16" s="1"/>
  <c r="J7" i="16"/>
  <c r="J6" i="16" s="1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E15" i="15" s="1"/>
  <c r="J7" i="15"/>
  <c r="E8" i="15" s="1"/>
  <c r="D135" i="14"/>
  <c r="D134" i="14"/>
  <c r="D133" i="14"/>
  <c r="D132" i="14"/>
  <c r="D131" i="14"/>
  <c r="D130" i="14"/>
  <c r="D129" i="14"/>
  <c r="I129" i="14" s="1"/>
  <c r="D128" i="14"/>
  <c r="D127" i="14"/>
  <c r="D126" i="14"/>
  <c r="D125" i="14"/>
  <c r="I125" i="14" s="1"/>
  <c r="D124" i="14"/>
  <c r="D123" i="14"/>
  <c r="D122" i="14"/>
  <c r="D121" i="14"/>
  <c r="I121" i="14" s="1"/>
  <c r="D120" i="14"/>
  <c r="D119" i="14"/>
  <c r="D118" i="14"/>
  <c r="I118" i="14" s="1"/>
  <c r="D117" i="14"/>
  <c r="I117" i="14" s="1"/>
  <c r="D116" i="14"/>
  <c r="D115" i="14"/>
  <c r="D114" i="14"/>
  <c r="D113" i="14"/>
  <c r="D112" i="14"/>
  <c r="D111" i="14"/>
  <c r="I111" i="14" s="1"/>
  <c r="D110" i="14"/>
  <c r="D109" i="14"/>
  <c r="D108" i="14"/>
  <c r="D107" i="14"/>
  <c r="D106" i="14"/>
  <c r="D105" i="14"/>
  <c r="D104" i="14"/>
  <c r="D103" i="14"/>
  <c r="D102" i="14"/>
  <c r="I102" i="14" s="1"/>
  <c r="D101" i="14"/>
  <c r="I101" i="14" s="1"/>
  <c r="D100" i="14"/>
  <c r="D99" i="14"/>
  <c r="I99" i="14" s="1"/>
  <c r="D98" i="14"/>
  <c r="D97" i="14"/>
  <c r="I97" i="14" s="1"/>
  <c r="D96" i="14"/>
  <c r="D95" i="14"/>
  <c r="D94" i="14"/>
  <c r="I93" i="14"/>
  <c r="D93" i="14"/>
  <c r="D92" i="14"/>
  <c r="D91" i="14"/>
  <c r="D90" i="14"/>
  <c r="I90" i="14" s="1"/>
  <c r="D89" i="14"/>
  <c r="I89" i="14" s="1"/>
  <c r="D88" i="14"/>
  <c r="D87" i="14"/>
  <c r="D86" i="14"/>
  <c r="I86" i="14" s="1"/>
  <c r="D85" i="14"/>
  <c r="I85" i="14" s="1"/>
  <c r="D84" i="14"/>
  <c r="D83" i="14"/>
  <c r="D82" i="14"/>
  <c r="D81" i="14"/>
  <c r="D80" i="14"/>
  <c r="I80" i="14" s="1"/>
  <c r="D79" i="14"/>
  <c r="I79" i="14" s="1"/>
  <c r="D78" i="14"/>
  <c r="D77" i="14"/>
  <c r="I77" i="14" s="1"/>
  <c r="D76" i="14"/>
  <c r="I75" i="14"/>
  <c r="D75" i="14"/>
  <c r="D74" i="14"/>
  <c r="I74" i="14" s="1"/>
  <c r="D73" i="14"/>
  <c r="I73" i="14" s="1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I57" i="14"/>
  <c r="D57" i="14"/>
  <c r="D56" i="14"/>
  <c r="D55" i="14"/>
  <c r="D54" i="14"/>
  <c r="D53" i="14"/>
  <c r="D52" i="14"/>
  <c r="D51" i="14"/>
  <c r="I50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F15" i="14"/>
  <c r="D15" i="14"/>
  <c r="E15" i="14" s="1"/>
  <c r="J7" i="14"/>
  <c r="E8" i="14" s="1"/>
  <c r="I110" i="14" s="1"/>
  <c r="E15" i="16" l="1"/>
  <c r="G16" i="16" s="1"/>
  <c r="H16" i="16" s="1"/>
  <c r="E8" i="16"/>
  <c r="I94" i="16" s="1"/>
  <c r="I125" i="16"/>
  <c r="I117" i="16"/>
  <c r="I113" i="16"/>
  <c r="I105" i="16"/>
  <c r="I85" i="16"/>
  <c r="I65" i="16"/>
  <c r="I134" i="16"/>
  <c r="I130" i="16"/>
  <c r="I126" i="16"/>
  <c r="I47" i="16"/>
  <c r="I64" i="16"/>
  <c r="I71" i="16"/>
  <c r="I84" i="16"/>
  <c r="I95" i="16"/>
  <c r="I106" i="16"/>
  <c r="I131" i="16"/>
  <c r="I107" i="16"/>
  <c r="I132" i="16"/>
  <c r="I44" i="16"/>
  <c r="I66" i="16"/>
  <c r="I72" i="16"/>
  <c r="I79" i="16"/>
  <c r="I87" i="16"/>
  <c r="I98" i="16"/>
  <c r="I108" i="16"/>
  <c r="I110" i="16"/>
  <c r="I127" i="16"/>
  <c r="I51" i="16"/>
  <c r="I59" i="16"/>
  <c r="I78" i="16"/>
  <c r="I96" i="16"/>
  <c r="I38" i="16"/>
  <c r="I45" i="16"/>
  <c r="I60" i="16"/>
  <c r="I67" i="16"/>
  <c r="I88" i="16"/>
  <c r="I99" i="16"/>
  <c r="I111" i="16"/>
  <c r="I114" i="16"/>
  <c r="I128" i="16"/>
  <c r="I41" i="16"/>
  <c r="I23" i="16"/>
  <c r="I48" i="16"/>
  <c r="I52" i="16"/>
  <c r="I56" i="16"/>
  <c r="I74" i="16"/>
  <c r="I80" i="16"/>
  <c r="I90" i="16"/>
  <c r="I100" i="16"/>
  <c r="I112" i="16"/>
  <c r="I115" i="16"/>
  <c r="I118" i="16"/>
  <c r="I123" i="16"/>
  <c r="I55" i="16"/>
  <c r="I86" i="16"/>
  <c r="I26" i="16"/>
  <c r="I42" i="16"/>
  <c r="I49" i="16"/>
  <c r="I53" i="16"/>
  <c r="I57" i="16"/>
  <c r="I62" i="16"/>
  <c r="I68" i="16"/>
  <c r="I75" i="16"/>
  <c r="I91" i="16"/>
  <c r="I102" i="16"/>
  <c r="I116" i="16"/>
  <c r="I119" i="16"/>
  <c r="I124" i="16"/>
  <c r="I34" i="16"/>
  <c r="I43" i="16"/>
  <c r="I63" i="16"/>
  <c r="I82" i="16"/>
  <c r="I92" i="16"/>
  <c r="I103" i="16"/>
  <c r="I120" i="16"/>
  <c r="I135" i="16"/>
  <c r="F15" i="15"/>
  <c r="I42" i="15"/>
  <c r="I17" i="15"/>
  <c r="I20" i="15"/>
  <c r="I134" i="15"/>
  <c r="I130" i="15"/>
  <c r="I126" i="15"/>
  <c r="I122" i="15"/>
  <c r="I118" i="15"/>
  <c r="I114" i="15"/>
  <c r="I110" i="15"/>
  <c r="I90" i="15"/>
  <c r="I66" i="15"/>
  <c r="I94" i="15"/>
  <c r="I46" i="15"/>
  <c r="E9" i="15"/>
  <c r="I86" i="15"/>
  <c r="I38" i="15"/>
  <c r="I82" i="15"/>
  <c r="I98" i="15"/>
  <c r="I19" i="15"/>
  <c r="I78" i="15"/>
  <c r="I106" i="15"/>
  <c r="I74" i="15"/>
  <c r="I34" i="15"/>
  <c r="I102" i="15"/>
  <c r="I70" i="15"/>
  <c r="I26" i="15"/>
  <c r="I22" i="15"/>
  <c r="I18" i="15"/>
  <c r="I30" i="15"/>
  <c r="I21" i="15"/>
  <c r="I67" i="15"/>
  <c r="I88" i="15"/>
  <c r="I29" i="15"/>
  <c r="I31" i="15"/>
  <c r="I54" i="15"/>
  <c r="I60" i="15"/>
  <c r="I96" i="15"/>
  <c r="I99" i="15"/>
  <c r="I116" i="15"/>
  <c r="I132" i="15"/>
  <c r="I52" i="15"/>
  <c r="I120" i="15"/>
  <c r="I92" i="15"/>
  <c r="I23" i="15"/>
  <c r="I48" i="15"/>
  <c r="I55" i="15"/>
  <c r="I71" i="15"/>
  <c r="I100" i="15"/>
  <c r="I103" i="15"/>
  <c r="I111" i="15"/>
  <c r="I127" i="15"/>
  <c r="I68" i="15"/>
  <c r="I95" i="15"/>
  <c r="I27" i="15"/>
  <c r="I36" i="15"/>
  <c r="I43" i="15"/>
  <c r="I62" i="15"/>
  <c r="I72" i="15"/>
  <c r="I75" i="15"/>
  <c r="I104" i="15"/>
  <c r="I107" i="15"/>
  <c r="I112" i="15"/>
  <c r="I128" i="15"/>
  <c r="I91" i="15"/>
  <c r="I33" i="15"/>
  <c r="I40" i="15"/>
  <c r="I115" i="15"/>
  <c r="I25" i="15"/>
  <c r="J6" i="15"/>
  <c r="G16" i="15" s="1"/>
  <c r="I32" i="15"/>
  <c r="I50" i="15"/>
  <c r="I56" i="15"/>
  <c r="I63" i="15"/>
  <c r="I76" i="15"/>
  <c r="I79" i="15"/>
  <c r="I108" i="15"/>
  <c r="I123" i="15"/>
  <c r="I16" i="15"/>
  <c r="I28" i="15"/>
  <c r="I44" i="15"/>
  <c r="I51" i="15"/>
  <c r="I64" i="15"/>
  <c r="I80" i="15"/>
  <c r="I83" i="15"/>
  <c r="I124" i="15"/>
  <c r="I59" i="15"/>
  <c r="I35" i="15"/>
  <c r="I47" i="15"/>
  <c r="I131" i="15"/>
  <c r="I24" i="15"/>
  <c r="I39" i="15"/>
  <c r="I58" i="15"/>
  <c r="I84" i="15"/>
  <c r="I87" i="15"/>
  <c r="I119" i="15"/>
  <c r="I135" i="15"/>
  <c r="I37" i="15"/>
  <c r="I41" i="15"/>
  <c r="I45" i="15"/>
  <c r="I49" i="15"/>
  <c r="I53" i="15"/>
  <c r="I57" i="15"/>
  <c r="I61" i="15"/>
  <c r="I65" i="15"/>
  <c r="I69" i="15"/>
  <c r="I73" i="15"/>
  <c r="I77" i="15"/>
  <c r="I81" i="15"/>
  <c r="I85" i="15"/>
  <c r="I89" i="15"/>
  <c r="I93" i="15"/>
  <c r="I97" i="15"/>
  <c r="I101" i="15"/>
  <c r="I105" i="15"/>
  <c r="I109" i="15"/>
  <c r="I113" i="15"/>
  <c r="I117" i="15"/>
  <c r="I121" i="15"/>
  <c r="I125" i="15"/>
  <c r="I129" i="15"/>
  <c r="I133" i="15"/>
  <c r="I41" i="14"/>
  <c r="I82" i="14"/>
  <c r="I105" i="14"/>
  <c r="I61" i="14"/>
  <c r="I113" i="14"/>
  <c r="I98" i="14"/>
  <c r="I40" i="14"/>
  <c r="I54" i="14"/>
  <c r="I76" i="14"/>
  <c r="I83" i="14"/>
  <c r="I92" i="14"/>
  <c r="I106" i="14"/>
  <c r="I109" i="14"/>
  <c r="I133" i="14"/>
  <c r="I47" i="14"/>
  <c r="I42" i="14"/>
  <c r="I48" i="14"/>
  <c r="I68" i="14"/>
  <c r="I78" i="14"/>
  <c r="I81" i="14"/>
  <c r="I84" i="14"/>
  <c r="I107" i="14"/>
  <c r="I114" i="14"/>
  <c r="I122" i="14"/>
  <c r="I130" i="14"/>
  <c r="I126" i="14"/>
  <c r="I45" i="14"/>
  <c r="I51" i="14"/>
  <c r="I56" i="14"/>
  <c r="I87" i="14"/>
  <c r="I94" i="14"/>
  <c r="I49" i="14"/>
  <c r="I60" i="14"/>
  <c r="I65" i="14"/>
  <c r="I71" i="14"/>
  <c r="I115" i="14"/>
  <c r="I123" i="14"/>
  <c r="I134" i="14"/>
  <c r="I43" i="14"/>
  <c r="I52" i="14"/>
  <c r="I44" i="14"/>
  <c r="I46" i="14"/>
  <c r="I64" i="14"/>
  <c r="I69" i="14"/>
  <c r="I72" i="14"/>
  <c r="I88" i="14"/>
  <c r="I96" i="14"/>
  <c r="I26" i="14"/>
  <c r="I19" i="14"/>
  <c r="I27" i="14"/>
  <c r="I35" i="14"/>
  <c r="I29" i="14"/>
  <c r="I25" i="14"/>
  <c r="I22" i="14"/>
  <c r="I18" i="14"/>
  <c r="I39" i="14"/>
  <c r="I34" i="14"/>
  <c r="I31" i="14"/>
  <c r="E9" i="14"/>
  <c r="I20" i="14"/>
  <c r="I16" i="14"/>
  <c r="I17" i="14"/>
  <c r="I33" i="14"/>
  <c r="I21" i="14"/>
  <c r="I37" i="14"/>
  <c r="I30" i="14"/>
  <c r="I38" i="14"/>
  <c r="I62" i="14"/>
  <c r="I112" i="14"/>
  <c r="I59" i="14"/>
  <c r="J6" i="14"/>
  <c r="G16" i="14" s="1"/>
  <c r="I28" i="14"/>
  <c r="I53" i="14"/>
  <c r="I91" i="14"/>
  <c r="I103" i="14"/>
  <c r="I108" i="14"/>
  <c r="I131" i="14"/>
  <c r="I116" i="14"/>
  <c r="I67" i="14"/>
  <c r="I70" i="14"/>
  <c r="I95" i="14"/>
  <c r="I104" i="14"/>
  <c r="I132" i="14"/>
  <c r="I23" i="14"/>
  <c r="I36" i="14"/>
  <c r="I55" i="14"/>
  <c r="I58" i="14"/>
  <c r="I100" i="14"/>
  <c r="I127" i="14"/>
  <c r="I128" i="14"/>
  <c r="I24" i="14"/>
  <c r="I63" i="14"/>
  <c r="I66" i="14"/>
  <c r="I119" i="14"/>
  <c r="I124" i="14"/>
  <c r="I32" i="14"/>
  <c r="I120" i="14"/>
  <c r="I135" i="14"/>
  <c r="J7" i="8"/>
  <c r="I77" i="16" l="1"/>
  <c r="I129" i="16"/>
  <c r="I54" i="16"/>
  <c r="I81" i="16"/>
  <c r="I133" i="16"/>
  <c r="I122" i="16"/>
  <c r="I93" i="16"/>
  <c r="I97" i="16"/>
  <c r="I58" i="16"/>
  <c r="I61" i="16"/>
  <c r="I101" i="16"/>
  <c r="I104" i="16"/>
  <c r="I50" i="16"/>
  <c r="I69" i="16"/>
  <c r="I109" i="16"/>
  <c r="I83" i="16"/>
  <c r="I40" i="16"/>
  <c r="I73" i="16"/>
  <c r="I76" i="16"/>
  <c r="I31" i="16"/>
  <c r="I22" i="16"/>
  <c r="I36" i="16"/>
  <c r="I39" i="16"/>
  <c r="I18" i="16"/>
  <c r="I30" i="16"/>
  <c r="I28" i="16"/>
  <c r="I37" i="16"/>
  <c r="I27" i="16"/>
  <c r="I33" i="16"/>
  <c r="I32" i="16"/>
  <c r="I20" i="16"/>
  <c r="I16" i="16"/>
  <c r="F16" i="16" s="1"/>
  <c r="I19" i="16"/>
  <c r="E9" i="16"/>
  <c r="I25" i="16"/>
  <c r="I21" i="16"/>
  <c r="I29" i="16"/>
  <c r="I35" i="16"/>
  <c r="I24" i="16"/>
  <c r="I70" i="16"/>
  <c r="I89" i="16"/>
  <c r="I121" i="16"/>
  <c r="I46" i="16"/>
  <c r="I17" i="16"/>
  <c r="H16" i="15"/>
  <c r="I13" i="15"/>
  <c r="H16" i="14"/>
  <c r="I13" i="14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I13" i="16" l="1"/>
  <c r="E16" i="16"/>
  <c r="F16" i="15"/>
  <c r="F16" i="14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G17" i="16" l="1"/>
  <c r="E16" i="15"/>
  <c r="E16" i="14"/>
  <c r="E8" i="8"/>
  <c r="H17" i="16" l="1"/>
  <c r="F17" i="16" s="1"/>
  <c r="G17" i="15"/>
  <c r="G17" i="14"/>
  <c r="I115" i="8"/>
  <c r="I112" i="8"/>
  <c r="I123" i="8"/>
  <c r="I129" i="8"/>
  <c r="I132" i="8"/>
  <c r="I121" i="8"/>
  <c r="I134" i="8"/>
  <c r="I126" i="8"/>
  <c r="I135" i="8"/>
  <c r="I113" i="8"/>
  <c r="I118" i="8"/>
  <c r="I125" i="8"/>
  <c r="I128" i="8"/>
  <c r="I114" i="8"/>
  <c r="I122" i="8"/>
  <c r="I124" i="8"/>
  <c r="I133" i="8"/>
  <c r="I130" i="8"/>
  <c r="I120" i="8"/>
  <c r="I131" i="8"/>
  <c r="I116" i="8"/>
  <c r="I119" i="8"/>
  <c r="I117" i="8"/>
  <c r="I127" i="8"/>
  <c r="E9" i="8"/>
  <c r="I82" i="8"/>
  <c r="I86" i="8"/>
  <c r="I110" i="8"/>
  <c r="I78" i="8"/>
  <c r="I87" i="8"/>
  <c r="I102" i="8"/>
  <c r="I77" i="8"/>
  <c r="I101" i="8"/>
  <c r="I106" i="8"/>
  <c r="I85" i="8"/>
  <c r="I79" i="8"/>
  <c r="I80" i="8"/>
  <c r="I88" i="8"/>
  <c r="I83" i="8"/>
  <c r="I107" i="8"/>
  <c r="I104" i="8"/>
  <c r="I76" i="8"/>
  <c r="I105" i="8"/>
  <c r="I99" i="8"/>
  <c r="I103" i="8"/>
  <c r="I89" i="8"/>
  <c r="I93" i="8"/>
  <c r="I95" i="8"/>
  <c r="I109" i="8"/>
  <c r="I98" i="8"/>
  <c r="I100" i="8"/>
  <c r="I84" i="8"/>
  <c r="I91" i="8"/>
  <c r="I81" i="8"/>
  <c r="I111" i="8"/>
  <c r="I94" i="8"/>
  <c r="I92" i="8"/>
  <c r="I90" i="8"/>
  <c r="I108" i="8"/>
  <c r="I96" i="8"/>
  <c r="I97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E17" i="16" l="1"/>
  <c r="H17" i="15"/>
  <c r="F17" i="15" s="1"/>
  <c r="H17" i="14"/>
  <c r="F15" i="8"/>
  <c r="G18" i="16" l="1"/>
  <c r="E17" i="15"/>
  <c r="F17" i="14"/>
  <c r="J6" i="8"/>
  <c r="H18" i="16" l="1"/>
  <c r="G18" i="15"/>
  <c r="E17" i="14"/>
  <c r="G16" i="8"/>
  <c r="H16" i="8" s="1"/>
  <c r="I65" i="8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F18" i="16" l="1"/>
  <c r="H18" i="15"/>
  <c r="G18" i="14"/>
  <c r="I13" i="8"/>
  <c r="E18" i="16" l="1"/>
  <c r="F18" i="15"/>
  <c r="H18" i="14"/>
  <c r="F18" i="14" s="1"/>
  <c r="F16" i="8"/>
  <c r="E16" i="8" s="1"/>
  <c r="G19" i="16" l="1"/>
  <c r="E18" i="15"/>
  <c r="E18" i="14"/>
  <c r="G17" i="8"/>
  <c r="H17" i="8" s="1"/>
  <c r="F17" i="8" s="1"/>
  <c r="H19" i="16" l="1"/>
  <c r="F19" i="16" s="1"/>
  <c r="E19" i="16" s="1"/>
  <c r="G19" i="15"/>
  <c r="G19" i="14"/>
  <c r="E17" i="8"/>
  <c r="G20" i="16" l="1"/>
  <c r="H19" i="15"/>
  <c r="F19" i="15" s="1"/>
  <c r="E19" i="15" s="1"/>
  <c r="H19" i="14"/>
  <c r="F19" i="14"/>
  <c r="G18" i="8"/>
  <c r="H18" i="8" s="1"/>
  <c r="F18" i="8" s="1"/>
  <c r="H20" i="16" l="1"/>
  <c r="F20" i="16" s="1"/>
  <c r="E20" i="16" s="1"/>
  <c r="G20" i="15"/>
  <c r="E19" i="14"/>
  <c r="E18" i="8"/>
  <c r="G21" i="16" l="1"/>
  <c r="H20" i="15"/>
  <c r="F20" i="15" s="1"/>
  <c r="E20" i="15" s="1"/>
  <c r="G20" i="14"/>
  <c r="G19" i="8"/>
  <c r="H19" i="8" s="1"/>
  <c r="F19" i="8" s="1"/>
  <c r="H21" i="16" l="1"/>
  <c r="F21" i="16" s="1"/>
  <c r="E21" i="16" s="1"/>
  <c r="G21" i="15"/>
  <c r="H20" i="14"/>
  <c r="F20" i="14"/>
  <c r="E19" i="8"/>
  <c r="G22" i="16" l="1"/>
  <c r="H21" i="15"/>
  <c r="F21" i="15" s="1"/>
  <c r="E21" i="15" s="1"/>
  <c r="E20" i="14"/>
  <c r="G20" i="8"/>
  <c r="H20" i="8" s="1"/>
  <c r="F20" i="8" s="1"/>
  <c r="H22" i="16" l="1"/>
  <c r="F22" i="16" s="1"/>
  <c r="E22" i="16" s="1"/>
  <c r="G22" i="15"/>
  <c r="G21" i="14"/>
  <c r="E20" i="8"/>
  <c r="G23" i="16" l="1"/>
  <c r="H22" i="15"/>
  <c r="F22" i="15" s="1"/>
  <c r="E22" i="15" s="1"/>
  <c r="H21" i="14"/>
  <c r="F21" i="14"/>
  <c r="E21" i="14" s="1"/>
  <c r="G21" i="8"/>
  <c r="H21" i="8" s="1"/>
  <c r="F21" i="8" s="1"/>
  <c r="E21" i="8" s="1"/>
  <c r="H23" i="16" l="1"/>
  <c r="F23" i="16" s="1"/>
  <c r="E23" i="16" s="1"/>
  <c r="G23" i="15"/>
  <c r="G22" i="14"/>
  <c r="G22" i="8"/>
  <c r="H22" i="8" s="1"/>
  <c r="F22" i="8" s="1"/>
  <c r="E22" i="8" s="1"/>
  <c r="G24" i="16" l="1"/>
  <c r="H23" i="15"/>
  <c r="F23" i="15" s="1"/>
  <c r="E23" i="15" s="1"/>
  <c r="H22" i="14"/>
  <c r="F22" i="14"/>
  <c r="E22" i="14" s="1"/>
  <c r="G23" i="8"/>
  <c r="H23" i="8" s="1"/>
  <c r="F23" i="8" s="1"/>
  <c r="E23" i="8" s="1"/>
  <c r="H24" i="16" l="1"/>
  <c r="F24" i="16" s="1"/>
  <c r="E24" i="16" s="1"/>
  <c r="G24" i="15"/>
  <c r="G23" i="14"/>
  <c r="G24" i="8"/>
  <c r="H24" i="8" s="1"/>
  <c r="F24" i="8" s="1"/>
  <c r="E24" i="8" s="1"/>
  <c r="G25" i="16" l="1"/>
  <c r="H24" i="15"/>
  <c r="F24" i="15" s="1"/>
  <c r="E24" i="15" s="1"/>
  <c r="H23" i="14"/>
  <c r="F23" i="14" s="1"/>
  <c r="E23" i="14" s="1"/>
  <c r="G25" i="8"/>
  <c r="H25" i="8" s="1"/>
  <c r="F25" i="8" s="1"/>
  <c r="E25" i="8" s="1"/>
  <c r="H25" i="16" l="1"/>
  <c r="F25" i="16" s="1"/>
  <c r="E25" i="16" s="1"/>
  <c r="G25" i="15"/>
  <c r="G24" i="14"/>
  <c r="G26" i="8"/>
  <c r="H26" i="8" s="1"/>
  <c r="F26" i="8" s="1"/>
  <c r="E26" i="8" s="1"/>
  <c r="G26" i="16" l="1"/>
  <c r="H25" i="15"/>
  <c r="F25" i="15" s="1"/>
  <c r="E25" i="15" s="1"/>
  <c r="H24" i="14"/>
  <c r="F24" i="14" s="1"/>
  <c r="E24" i="14" s="1"/>
  <c r="G27" i="8"/>
  <c r="H27" i="8" s="1"/>
  <c r="F27" i="8" s="1"/>
  <c r="E27" i="8" s="1"/>
  <c r="H26" i="16" l="1"/>
  <c r="F26" i="16" s="1"/>
  <c r="E26" i="16" s="1"/>
  <c r="G26" i="15"/>
  <c r="G25" i="14"/>
  <c r="G28" i="8"/>
  <c r="H28" i="8" s="1"/>
  <c r="F28" i="8" s="1"/>
  <c r="E28" i="8" s="1"/>
  <c r="G27" i="16" l="1"/>
  <c r="H26" i="15"/>
  <c r="F26" i="15" s="1"/>
  <c r="E26" i="15" s="1"/>
  <c r="H25" i="14"/>
  <c r="F25" i="14" s="1"/>
  <c r="E25" i="14" s="1"/>
  <c r="G29" i="8"/>
  <c r="H29" i="8" s="1"/>
  <c r="F29" i="8" s="1"/>
  <c r="E29" i="8" s="1"/>
  <c r="H27" i="16" l="1"/>
  <c r="F27" i="16" s="1"/>
  <c r="E27" i="16" s="1"/>
  <c r="G27" i="15"/>
  <c r="G26" i="14"/>
  <c r="G30" i="8"/>
  <c r="H30" i="8" s="1"/>
  <c r="F30" i="8" s="1"/>
  <c r="E30" i="8" s="1"/>
  <c r="G28" i="16" l="1"/>
  <c r="H27" i="15"/>
  <c r="F27" i="15" s="1"/>
  <c r="E27" i="15" s="1"/>
  <c r="H26" i="14"/>
  <c r="F26" i="14"/>
  <c r="E26" i="14" s="1"/>
  <c r="G31" i="8"/>
  <c r="H31" i="8" s="1"/>
  <c r="F31" i="8" s="1"/>
  <c r="E31" i="8" s="1"/>
  <c r="H28" i="16" l="1"/>
  <c r="F28" i="16"/>
  <c r="E28" i="16" s="1"/>
  <c r="G28" i="15"/>
  <c r="G27" i="14"/>
  <c r="G32" i="8"/>
  <c r="H32" i="8" s="1"/>
  <c r="F32" i="8" s="1"/>
  <c r="E32" i="8" s="1"/>
  <c r="G29" i="16" l="1"/>
  <c r="H28" i="15"/>
  <c r="F28" i="15" s="1"/>
  <c r="E28" i="15" s="1"/>
  <c r="H27" i="14"/>
  <c r="F27" i="14" s="1"/>
  <c r="E27" i="14" s="1"/>
  <c r="G33" i="8"/>
  <c r="H33" i="8" s="1"/>
  <c r="F33" i="8" s="1"/>
  <c r="E33" i="8" s="1"/>
  <c r="H29" i="16" l="1"/>
  <c r="F29" i="16" s="1"/>
  <c r="E29" i="16" s="1"/>
  <c r="G29" i="15"/>
  <c r="G28" i="14"/>
  <c r="G34" i="8"/>
  <c r="H34" i="8" s="1"/>
  <c r="F34" i="8" s="1"/>
  <c r="E34" i="8" s="1"/>
  <c r="G30" i="16" l="1"/>
  <c r="H29" i="15"/>
  <c r="F29" i="15" s="1"/>
  <c r="E29" i="15" s="1"/>
  <c r="H28" i="14"/>
  <c r="F28" i="14" s="1"/>
  <c r="E28" i="14" s="1"/>
  <c r="G35" i="8"/>
  <c r="H35" i="8" s="1"/>
  <c r="F35" i="8" s="1"/>
  <c r="E35" i="8" s="1"/>
  <c r="H30" i="16" l="1"/>
  <c r="F30" i="16" s="1"/>
  <c r="E30" i="16" s="1"/>
  <c r="G30" i="15"/>
  <c r="G29" i="14"/>
  <c r="G36" i="8"/>
  <c r="H36" i="8" s="1"/>
  <c r="F36" i="8" s="1"/>
  <c r="E36" i="8" s="1"/>
  <c r="G31" i="16" l="1"/>
  <c r="H30" i="15"/>
  <c r="F30" i="15" s="1"/>
  <c r="E30" i="15" s="1"/>
  <c r="H29" i="14"/>
  <c r="F29" i="14" s="1"/>
  <c r="E29" i="14" s="1"/>
  <c r="G37" i="8"/>
  <c r="H37" i="8" s="1"/>
  <c r="F37" i="8" s="1"/>
  <c r="E37" i="8" s="1"/>
  <c r="H31" i="16" l="1"/>
  <c r="F31" i="16" s="1"/>
  <c r="E31" i="16" s="1"/>
  <c r="G31" i="15"/>
  <c r="G30" i="14"/>
  <c r="G38" i="8"/>
  <c r="H38" i="8" s="1"/>
  <c r="F38" i="8" s="1"/>
  <c r="E38" i="8" s="1"/>
  <c r="G32" i="16" l="1"/>
  <c r="H31" i="15"/>
  <c r="F31" i="15" s="1"/>
  <c r="E31" i="15" s="1"/>
  <c r="H30" i="14"/>
  <c r="F30" i="14"/>
  <c r="E30" i="14" s="1"/>
  <c r="G39" i="8"/>
  <c r="H39" i="8" s="1"/>
  <c r="F39" i="8" s="1"/>
  <c r="E39" i="8" s="1"/>
  <c r="H32" i="16" l="1"/>
  <c r="F32" i="16"/>
  <c r="E32" i="16" s="1"/>
  <c r="G32" i="15"/>
  <c r="G31" i="14"/>
  <c r="G40" i="8"/>
  <c r="H40" i="8" s="1"/>
  <c r="F40" i="8" s="1"/>
  <c r="E40" i="8" s="1"/>
  <c r="G33" i="16" l="1"/>
  <c r="H32" i="15"/>
  <c r="F32" i="15" s="1"/>
  <c r="E32" i="15" s="1"/>
  <c r="H31" i="14"/>
  <c r="F31" i="14"/>
  <c r="E31" i="14" s="1"/>
  <c r="G41" i="8"/>
  <c r="H41" i="8" s="1"/>
  <c r="F41" i="8" s="1"/>
  <c r="E41" i="8" s="1"/>
  <c r="H33" i="16" l="1"/>
  <c r="F33" i="16" s="1"/>
  <c r="E33" i="16" s="1"/>
  <c r="G33" i="15"/>
  <c r="G32" i="14"/>
  <c r="G42" i="8"/>
  <c r="H42" i="8" s="1"/>
  <c r="F42" i="8" s="1"/>
  <c r="E42" i="8" s="1"/>
  <c r="G34" i="16" l="1"/>
  <c r="H33" i="15"/>
  <c r="F33" i="15" s="1"/>
  <c r="E33" i="15" s="1"/>
  <c r="H32" i="14"/>
  <c r="F32" i="14" s="1"/>
  <c r="E32" i="14" s="1"/>
  <c r="G43" i="8"/>
  <c r="H43" i="8" s="1"/>
  <c r="F43" i="8" s="1"/>
  <c r="E43" i="8" s="1"/>
  <c r="H34" i="16" l="1"/>
  <c r="F34" i="16" s="1"/>
  <c r="E34" i="16" s="1"/>
  <c r="G34" i="15"/>
  <c r="G33" i="14"/>
  <c r="G44" i="8"/>
  <c r="H44" i="8" s="1"/>
  <c r="F44" i="8" s="1"/>
  <c r="E44" i="8" s="1"/>
  <c r="G35" i="16" l="1"/>
  <c r="H34" i="15"/>
  <c r="F34" i="15" s="1"/>
  <c r="E34" i="15" s="1"/>
  <c r="H33" i="14"/>
  <c r="F33" i="14"/>
  <c r="E33" i="14" s="1"/>
  <c r="G45" i="8"/>
  <c r="H45" i="8" s="1"/>
  <c r="F45" i="8" s="1"/>
  <c r="E45" i="8" s="1"/>
  <c r="H35" i="16" l="1"/>
  <c r="F35" i="16" s="1"/>
  <c r="E35" i="16" s="1"/>
  <c r="G35" i="15"/>
  <c r="G34" i="14"/>
  <c r="G46" i="8"/>
  <c r="H46" i="8" s="1"/>
  <c r="F46" i="8" s="1"/>
  <c r="E46" i="8" s="1"/>
  <c r="G36" i="16" l="1"/>
  <c r="H35" i="15"/>
  <c r="F35" i="15" s="1"/>
  <c r="E35" i="15" s="1"/>
  <c r="H34" i="14"/>
  <c r="F34" i="14"/>
  <c r="E34" i="14" s="1"/>
  <c r="G47" i="8"/>
  <c r="H47" i="8" s="1"/>
  <c r="F47" i="8" s="1"/>
  <c r="E47" i="8" s="1"/>
  <c r="H36" i="16" l="1"/>
  <c r="F36" i="16" s="1"/>
  <c r="E36" i="16" s="1"/>
  <c r="G36" i="15"/>
  <c r="G35" i="14"/>
  <c r="G48" i="8"/>
  <c r="H48" i="8" s="1"/>
  <c r="F48" i="8" s="1"/>
  <c r="E48" i="8" s="1"/>
  <c r="G37" i="16" l="1"/>
  <c r="H36" i="15"/>
  <c r="F36" i="15"/>
  <c r="E36" i="15" s="1"/>
  <c r="H35" i="14"/>
  <c r="F35" i="14"/>
  <c r="E35" i="14" s="1"/>
  <c r="G49" i="8"/>
  <c r="H49" i="8" s="1"/>
  <c r="F49" i="8" s="1"/>
  <c r="E49" i="8" s="1"/>
  <c r="H37" i="16" l="1"/>
  <c r="F37" i="16" s="1"/>
  <c r="E37" i="16" s="1"/>
  <c r="G37" i="15"/>
  <c r="G36" i="14"/>
  <c r="G50" i="8"/>
  <c r="H50" i="8" s="1"/>
  <c r="G38" i="16" l="1"/>
  <c r="H37" i="15"/>
  <c r="F37" i="15" s="1"/>
  <c r="E37" i="15" s="1"/>
  <c r="H36" i="14"/>
  <c r="F36" i="14"/>
  <c r="E36" i="14" s="1"/>
  <c r="F50" i="8"/>
  <c r="E50" i="8" s="1"/>
  <c r="G51" i="8" s="1"/>
  <c r="H51" i="8" s="1"/>
  <c r="H38" i="16" l="1"/>
  <c r="F38" i="16" s="1"/>
  <c r="E38" i="16" s="1"/>
  <c r="G38" i="15"/>
  <c r="G37" i="14"/>
  <c r="F51" i="8"/>
  <c r="E51" i="8" s="1"/>
  <c r="G52" i="8" s="1"/>
  <c r="G39" i="16" l="1"/>
  <c r="H38" i="15"/>
  <c r="F38" i="15"/>
  <c r="E38" i="15" s="1"/>
  <c r="H37" i="14"/>
  <c r="F37" i="14"/>
  <c r="E37" i="14" s="1"/>
  <c r="H52" i="8"/>
  <c r="F52" i="8" s="1"/>
  <c r="E52" i="8" s="1"/>
  <c r="G53" i="8" s="1"/>
  <c r="H39" i="16" l="1"/>
  <c r="F39" i="16" s="1"/>
  <c r="E39" i="16" s="1"/>
  <c r="G39" i="15"/>
  <c r="G38" i="14"/>
  <c r="H53" i="8"/>
  <c r="F53" i="8" s="1"/>
  <c r="E53" i="8" s="1"/>
  <c r="G54" i="8" s="1"/>
  <c r="G40" i="16" l="1"/>
  <c r="H39" i="15"/>
  <c r="F39" i="15"/>
  <c r="E39" i="15" s="1"/>
  <c r="H38" i="14"/>
  <c r="F38" i="14" s="1"/>
  <c r="E38" i="14" s="1"/>
  <c r="H54" i="8"/>
  <c r="F54" i="8" s="1"/>
  <c r="E54" i="8" s="1"/>
  <c r="G55" i="8" s="1"/>
  <c r="H40" i="16" l="1"/>
  <c r="F40" i="16" s="1"/>
  <c r="E40" i="16" s="1"/>
  <c r="G40" i="15"/>
  <c r="G39" i="14"/>
  <c r="H55" i="8"/>
  <c r="F55" i="8" s="1"/>
  <c r="E55" i="8" s="1"/>
  <c r="G56" i="8" s="1"/>
  <c r="G41" i="16" l="1"/>
  <c r="H40" i="15"/>
  <c r="F40" i="15" s="1"/>
  <c r="E40" i="15" s="1"/>
  <c r="H39" i="14"/>
  <c r="H56" i="8"/>
  <c r="F56" i="8" s="1"/>
  <c r="E56" i="8" s="1"/>
  <c r="G57" i="8" s="1"/>
  <c r="H41" i="16" l="1"/>
  <c r="F41" i="16" s="1"/>
  <c r="E41" i="16" s="1"/>
  <c r="G41" i="15"/>
  <c r="F39" i="14"/>
  <c r="H57" i="8"/>
  <c r="F57" i="8" s="1"/>
  <c r="E57" i="8" s="1"/>
  <c r="G58" i="8" s="1"/>
  <c r="G42" i="16" l="1"/>
  <c r="H41" i="15"/>
  <c r="F41" i="15"/>
  <c r="E41" i="15" s="1"/>
  <c r="E39" i="14"/>
  <c r="H58" i="8"/>
  <c r="F58" i="8" s="1"/>
  <c r="E58" i="8" s="1"/>
  <c r="G59" i="8" s="1"/>
  <c r="H42" i="16" l="1"/>
  <c r="F42" i="16" s="1"/>
  <c r="E42" i="16" s="1"/>
  <c r="G42" i="15"/>
  <c r="G40" i="14"/>
  <c r="H59" i="8"/>
  <c r="F59" i="8" s="1"/>
  <c r="E59" i="8" s="1"/>
  <c r="G60" i="8" s="1"/>
  <c r="G43" i="16" l="1"/>
  <c r="H42" i="15"/>
  <c r="F42" i="15" s="1"/>
  <c r="E42" i="15" s="1"/>
  <c r="H40" i="14"/>
  <c r="F40" i="14"/>
  <c r="H60" i="8"/>
  <c r="F60" i="8" s="1"/>
  <c r="E60" i="8" s="1"/>
  <c r="G61" i="8" s="1"/>
  <c r="H43" i="16" l="1"/>
  <c r="F43" i="16" s="1"/>
  <c r="E43" i="16" s="1"/>
  <c r="G43" i="15"/>
  <c r="E40" i="14"/>
  <c r="H61" i="8"/>
  <c r="F61" i="8" s="1"/>
  <c r="E61" i="8" s="1"/>
  <c r="G62" i="8" s="1"/>
  <c r="G44" i="16" l="1"/>
  <c r="H43" i="15"/>
  <c r="F43" i="15" s="1"/>
  <c r="E43" i="15" s="1"/>
  <c r="G41" i="14"/>
  <c r="H62" i="8"/>
  <c r="F62" i="8" s="1"/>
  <c r="E62" i="8" s="1"/>
  <c r="G63" i="8" s="1"/>
  <c r="H44" i="16" l="1"/>
  <c r="F44" i="16" s="1"/>
  <c r="E44" i="16" s="1"/>
  <c r="G44" i="15"/>
  <c r="H41" i="14"/>
  <c r="F41" i="14"/>
  <c r="H63" i="8"/>
  <c r="F63" i="8" s="1"/>
  <c r="E63" i="8" s="1"/>
  <c r="G64" i="8" s="1"/>
  <c r="G45" i="16" l="1"/>
  <c r="H44" i="15"/>
  <c r="F44" i="15" s="1"/>
  <c r="E44" i="15" s="1"/>
  <c r="E41" i="14"/>
  <c r="H64" i="8"/>
  <c r="F64" i="8" s="1"/>
  <c r="E64" i="8" s="1"/>
  <c r="H45" i="16" l="1"/>
  <c r="F45" i="16" s="1"/>
  <c r="E45" i="16" s="1"/>
  <c r="G45" i="15"/>
  <c r="G42" i="14"/>
  <c r="G65" i="8"/>
  <c r="H65" i="8" s="1"/>
  <c r="G46" i="16" l="1"/>
  <c r="H45" i="15"/>
  <c r="F45" i="15" s="1"/>
  <c r="E45" i="15" s="1"/>
  <c r="H42" i="14"/>
  <c r="F42" i="14"/>
  <c r="F65" i="8"/>
  <c r="E65" i="8" s="1"/>
  <c r="H46" i="16" l="1"/>
  <c r="F46" i="16" s="1"/>
  <c r="E46" i="16" s="1"/>
  <c r="G46" i="15"/>
  <c r="E42" i="14"/>
  <c r="G66" i="8"/>
  <c r="G47" i="16" l="1"/>
  <c r="H46" i="15"/>
  <c r="F46" i="15" s="1"/>
  <c r="E46" i="15" s="1"/>
  <c r="G43" i="14"/>
  <c r="H66" i="8"/>
  <c r="F66" i="8" s="1"/>
  <c r="E66" i="8" s="1"/>
  <c r="H47" i="16" l="1"/>
  <c r="F47" i="16" s="1"/>
  <c r="E47" i="16" s="1"/>
  <c r="G47" i="15"/>
  <c r="H43" i="14"/>
  <c r="F43" i="14"/>
  <c r="G67" i="8"/>
  <c r="G48" i="16" l="1"/>
  <c r="H47" i="15"/>
  <c r="F47" i="15" s="1"/>
  <c r="E47" i="15" s="1"/>
  <c r="E43" i="14"/>
  <c r="H67" i="8"/>
  <c r="F67" i="8" s="1"/>
  <c r="E67" i="8" s="1"/>
  <c r="H48" i="16" l="1"/>
  <c r="F48" i="16" s="1"/>
  <c r="E48" i="16" s="1"/>
  <c r="G48" i="15"/>
  <c r="G44" i="14"/>
  <c r="G68" i="8"/>
  <c r="H68" i="8" s="1"/>
  <c r="F68" i="8" s="1"/>
  <c r="E68" i="8" s="1"/>
  <c r="G49" i="16" l="1"/>
  <c r="H48" i="15"/>
  <c r="F48" i="15" s="1"/>
  <c r="E48" i="15" s="1"/>
  <c r="H44" i="14"/>
  <c r="F44" i="14"/>
  <c r="G69" i="8"/>
  <c r="H49" i="16" l="1"/>
  <c r="F49" i="16" s="1"/>
  <c r="E49" i="16" s="1"/>
  <c r="G49" i="15"/>
  <c r="E44" i="14"/>
  <c r="H69" i="8"/>
  <c r="F69" i="8" s="1"/>
  <c r="E69" i="8" s="1"/>
  <c r="G50" i="16" l="1"/>
  <c r="H49" i="15"/>
  <c r="F49" i="15" s="1"/>
  <c r="E49" i="15" s="1"/>
  <c r="G45" i="14"/>
  <c r="G70" i="8"/>
  <c r="H50" i="16" l="1"/>
  <c r="F50" i="16" s="1"/>
  <c r="E50" i="16" s="1"/>
  <c r="G50" i="15"/>
  <c r="H45" i="14"/>
  <c r="F45" i="14"/>
  <c r="E45" i="14" s="1"/>
  <c r="H70" i="8"/>
  <c r="F70" i="8" s="1"/>
  <c r="E70" i="8" s="1"/>
  <c r="G51" i="16" l="1"/>
  <c r="H50" i="15"/>
  <c r="F50" i="15" s="1"/>
  <c r="E50" i="15" s="1"/>
  <c r="G46" i="14"/>
  <c r="G71" i="8"/>
  <c r="H71" i="8" s="1"/>
  <c r="F71" i="8" s="1"/>
  <c r="E71" i="8" s="1"/>
  <c r="H51" i="16" l="1"/>
  <c r="F51" i="16" s="1"/>
  <c r="E51" i="16" s="1"/>
  <c r="G51" i="15"/>
  <c r="H46" i="14"/>
  <c r="F46" i="14"/>
  <c r="E46" i="14" s="1"/>
  <c r="G72" i="8"/>
  <c r="H72" i="8" s="1"/>
  <c r="F72" i="8" s="1"/>
  <c r="E72" i="8" s="1"/>
  <c r="G52" i="16" l="1"/>
  <c r="H51" i="15"/>
  <c r="F51" i="15" s="1"/>
  <c r="E51" i="15" s="1"/>
  <c r="G47" i="14"/>
  <c r="G73" i="8"/>
  <c r="H73" i="8" s="1"/>
  <c r="F73" i="8" s="1"/>
  <c r="E73" i="8" s="1"/>
  <c r="H52" i="16" l="1"/>
  <c r="F52" i="16"/>
  <c r="E52" i="16" s="1"/>
  <c r="G52" i="15"/>
  <c r="H47" i="14"/>
  <c r="F47" i="14"/>
  <c r="E47" i="14" s="1"/>
  <c r="G74" i="8"/>
  <c r="H74" i="8" s="1"/>
  <c r="F74" i="8" s="1"/>
  <c r="E74" i="8" s="1"/>
  <c r="G75" i="8" s="1"/>
  <c r="G53" i="16" l="1"/>
  <c r="H52" i="15"/>
  <c r="F52" i="15" s="1"/>
  <c r="E52" i="15" s="1"/>
  <c r="G48" i="14"/>
  <c r="H75" i="8"/>
  <c r="H53" i="16" l="1"/>
  <c r="F53" i="16"/>
  <c r="E53" i="16" s="1"/>
  <c r="G53" i="15"/>
  <c r="H48" i="14"/>
  <c r="F48" i="14"/>
  <c r="E48" i="14" s="1"/>
  <c r="F75" i="8"/>
  <c r="G54" i="16" l="1"/>
  <c r="H53" i="15"/>
  <c r="F53" i="15" s="1"/>
  <c r="E53" i="15" s="1"/>
  <c r="G49" i="14"/>
  <c r="E75" i="8"/>
  <c r="G76" i="8" s="1"/>
  <c r="H54" i="16" l="1"/>
  <c r="F54" i="16"/>
  <c r="E54" i="16" s="1"/>
  <c r="G54" i="15"/>
  <c r="H49" i="14"/>
  <c r="F49" i="14"/>
  <c r="E49" i="14" s="1"/>
  <c r="H76" i="8"/>
  <c r="F76" i="8" s="1"/>
  <c r="G55" i="16" l="1"/>
  <c r="H54" i="15"/>
  <c r="F54" i="15" s="1"/>
  <c r="E54" i="15" s="1"/>
  <c r="G50" i="14"/>
  <c r="E76" i="8"/>
  <c r="G77" i="8" s="1"/>
  <c r="H77" i="8" s="1"/>
  <c r="F77" i="8" s="1"/>
  <c r="E77" i="8" s="1"/>
  <c r="G78" i="8" s="1"/>
  <c r="H55" i="16" l="1"/>
  <c r="F55" i="16"/>
  <c r="E55" i="16" s="1"/>
  <c r="G55" i="15"/>
  <c r="H50" i="14"/>
  <c r="F50" i="14"/>
  <c r="E50" i="14" s="1"/>
  <c r="H78" i="8"/>
  <c r="F78" i="8" s="1"/>
  <c r="E78" i="8" s="1"/>
  <c r="G79" i="8" s="1"/>
  <c r="G56" i="16" l="1"/>
  <c r="H55" i="15"/>
  <c r="F55" i="15" s="1"/>
  <c r="E55" i="15" s="1"/>
  <c r="G51" i="14"/>
  <c r="H79" i="8"/>
  <c r="H56" i="16" l="1"/>
  <c r="F56" i="16" s="1"/>
  <c r="E56" i="16" s="1"/>
  <c r="G56" i="15"/>
  <c r="H51" i="14"/>
  <c r="F51" i="14"/>
  <c r="E51" i="14" s="1"/>
  <c r="F79" i="8"/>
  <c r="G57" i="16" l="1"/>
  <c r="H56" i="15"/>
  <c r="F56" i="15" s="1"/>
  <c r="E56" i="15" s="1"/>
  <c r="G52" i="14"/>
  <c r="E79" i="8"/>
  <c r="G80" i="8" s="1"/>
  <c r="H80" i="8" s="1"/>
  <c r="F80" i="8" s="1"/>
  <c r="E80" i="8" s="1"/>
  <c r="G81" i="8" s="1"/>
  <c r="H81" i="8" s="1"/>
  <c r="F81" i="8" s="1"/>
  <c r="E81" i="8" s="1"/>
  <c r="G82" i="8" s="1"/>
  <c r="H57" i="16" l="1"/>
  <c r="F57" i="16" s="1"/>
  <c r="E57" i="16" s="1"/>
  <c r="G57" i="15"/>
  <c r="H52" i="14"/>
  <c r="F52" i="14"/>
  <c r="E52" i="14" s="1"/>
  <c r="H82" i="8"/>
  <c r="F82" i="8" s="1"/>
  <c r="E82" i="8" s="1"/>
  <c r="G83" i="8" s="1"/>
  <c r="G58" i="16" l="1"/>
  <c r="H57" i="15"/>
  <c r="F57" i="15" s="1"/>
  <c r="E57" i="15" s="1"/>
  <c r="G53" i="14"/>
  <c r="H83" i="8"/>
  <c r="F83" i="8" s="1"/>
  <c r="E83" i="8" s="1"/>
  <c r="G84" i="8" s="1"/>
  <c r="H58" i="16" l="1"/>
  <c r="F58" i="16" s="1"/>
  <c r="E58" i="16" s="1"/>
  <c r="G58" i="15"/>
  <c r="H53" i="14"/>
  <c r="F53" i="14" s="1"/>
  <c r="E53" i="14" s="1"/>
  <c r="H84" i="8"/>
  <c r="F84" i="8" s="1"/>
  <c r="E84" i="8" s="1"/>
  <c r="G85" i="8" s="1"/>
  <c r="H85" i="8" s="1"/>
  <c r="F85" i="8" s="1"/>
  <c r="E85" i="8" s="1"/>
  <c r="G86" i="8" s="1"/>
  <c r="H86" i="8" s="1"/>
  <c r="F86" i="8" s="1"/>
  <c r="E86" i="8" s="1"/>
  <c r="G87" i="8" s="1"/>
  <c r="G59" i="16" l="1"/>
  <c r="H58" i="15"/>
  <c r="F58" i="15" s="1"/>
  <c r="E58" i="15" s="1"/>
  <c r="G54" i="14"/>
  <c r="H87" i="8"/>
  <c r="F87" i="8" s="1"/>
  <c r="E87" i="8" s="1"/>
  <c r="H59" i="16" l="1"/>
  <c r="F59" i="16" s="1"/>
  <c r="E59" i="16" s="1"/>
  <c r="G59" i="15"/>
  <c r="H54" i="14"/>
  <c r="F54" i="14"/>
  <c r="E54" i="14" s="1"/>
  <c r="G88" i="8"/>
  <c r="G60" i="16" l="1"/>
  <c r="H59" i="15"/>
  <c r="F59" i="15" s="1"/>
  <c r="E59" i="15" s="1"/>
  <c r="G55" i="14"/>
  <c r="H88" i="8"/>
  <c r="F88" i="8" s="1"/>
  <c r="E88" i="8" s="1"/>
  <c r="H60" i="16" l="1"/>
  <c r="F60" i="16" s="1"/>
  <c r="E60" i="16" s="1"/>
  <c r="G60" i="15"/>
  <c r="H55" i="14"/>
  <c r="F55" i="14" s="1"/>
  <c r="E55" i="14" s="1"/>
  <c r="G89" i="8"/>
  <c r="G61" i="16" l="1"/>
  <c r="H60" i="15"/>
  <c r="F60" i="15" s="1"/>
  <c r="E60" i="15" s="1"/>
  <c r="G56" i="14"/>
  <c r="H89" i="8"/>
  <c r="F89" i="8" s="1"/>
  <c r="E89" i="8" s="1"/>
  <c r="H61" i="16" l="1"/>
  <c r="F61" i="16"/>
  <c r="E61" i="16" s="1"/>
  <c r="G61" i="15"/>
  <c r="H56" i="14"/>
  <c r="F56" i="14" s="1"/>
  <c r="E56" i="14" s="1"/>
  <c r="G90" i="8"/>
  <c r="G62" i="16" l="1"/>
  <c r="H61" i="15"/>
  <c r="F61" i="15"/>
  <c r="E61" i="15" s="1"/>
  <c r="G57" i="14"/>
  <c r="H90" i="8"/>
  <c r="F90" i="8" s="1"/>
  <c r="E90" i="8" s="1"/>
  <c r="H62" i="16" l="1"/>
  <c r="F62" i="16"/>
  <c r="E62" i="16" s="1"/>
  <c r="G62" i="15"/>
  <c r="H57" i="14"/>
  <c r="F57" i="14"/>
  <c r="E57" i="14" s="1"/>
  <c r="G91" i="8"/>
  <c r="G63" i="16" l="1"/>
  <c r="H62" i="15"/>
  <c r="F62" i="15"/>
  <c r="E62" i="15" s="1"/>
  <c r="G58" i="14"/>
  <c r="H91" i="8"/>
  <c r="F91" i="8" s="1"/>
  <c r="E91" i="8" s="1"/>
  <c r="H63" i="16" l="1"/>
  <c r="F63" i="16"/>
  <c r="E63" i="16" s="1"/>
  <c r="G63" i="15"/>
  <c r="H58" i="14"/>
  <c r="F58" i="14" s="1"/>
  <c r="E58" i="14" s="1"/>
  <c r="G92" i="8"/>
  <c r="G64" i="16" l="1"/>
  <c r="H63" i="15"/>
  <c r="F63" i="15"/>
  <c r="E63" i="15" s="1"/>
  <c r="G59" i="14"/>
  <c r="H92" i="8"/>
  <c r="F92" i="8" s="1"/>
  <c r="E92" i="8" s="1"/>
  <c r="H64" i="16" l="1"/>
  <c r="F64" i="16"/>
  <c r="E64" i="16" s="1"/>
  <c r="G64" i="15"/>
  <c r="H59" i="14"/>
  <c r="F59" i="14"/>
  <c r="E59" i="14" s="1"/>
  <c r="G93" i="8"/>
  <c r="G65" i="16" l="1"/>
  <c r="H64" i="15"/>
  <c r="F64" i="15" s="1"/>
  <c r="E64" i="15" s="1"/>
  <c r="G60" i="14"/>
  <c r="H93" i="8"/>
  <c r="F93" i="8" s="1"/>
  <c r="E93" i="8" s="1"/>
  <c r="H65" i="16" l="1"/>
  <c r="F65" i="16"/>
  <c r="E65" i="16" s="1"/>
  <c r="G65" i="15"/>
  <c r="H60" i="14"/>
  <c r="F60" i="14"/>
  <c r="E60" i="14" s="1"/>
  <c r="G94" i="8"/>
  <c r="G66" i="16" l="1"/>
  <c r="H65" i="15"/>
  <c r="F65" i="15" s="1"/>
  <c r="E65" i="15" s="1"/>
  <c r="G61" i="14"/>
  <c r="H94" i="8"/>
  <c r="F94" i="8" s="1"/>
  <c r="E94" i="8" s="1"/>
  <c r="H66" i="16" l="1"/>
  <c r="F66" i="16" s="1"/>
  <c r="E66" i="16" s="1"/>
  <c r="G66" i="15"/>
  <c r="H61" i="14"/>
  <c r="F61" i="14"/>
  <c r="E61" i="14" s="1"/>
  <c r="G95" i="8"/>
  <c r="G67" i="16" l="1"/>
  <c r="H66" i="15"/>
  <c r="F66" i="15"/>
  <c r="E66" i="15" s="1"/>
  <c r="G62" i="14"/>
  <c r="H95" i="8"/>
  <c r="F95" i="8" s="1"/>
  <c r="E95" i="8" s="1"/>
  <c r="H67" i="16" l="1"/>
  <c r="F67" i="16" s="1"/>
  <c r="E67" i="16" s="1"/>
  <c r="G67" i="15"/>
  <c r="H62" i="14"/>
  <c r="F62" i="14" s="1"/>
  <c r="E62" i="14" s="1"/>
  <c r="G96" i="8"/>
  <c r="G68" i="16" l="1"/>
  <c r="H67" i="15"/>
  <c r="F67" i="15" s="1"/>
  <c r="E67" i="15" s="1"/>
  <c r="G63" i="14"/>
  <c r="H96" i="8"/>
  <c r="F96" i="8" s="1"/>
  <c r="E96" i="8" s="1"/>
  <c r="H68" i="16" l="1"/>
  <c r="F68" i="16" s="1"/>
  <c r="E68" i="16" s="1"/>
  <c r="G68" i="15"/>
  <c r="H63" i="14"/>
  <c r="F63" i="14" s="1"/>
  <c r="E63" i="14" s="1"/>
  <c r="G97" i="8"/>
  <c r="G69" i="16" l="1"/>
  <c r="H68" i="15"/>
  <c r="F68" i="15" s="1"/>
  <c r="E68" i="15" s="1"/>
  <c r="G64" i="14"/>
  <c r="H97" i="8"/>
  <c r="F97" i="8" s="1"/>
  <c r="E97" i="8" s="1"/>
  <c r="H69" i="16" l="1"/>
  <c r="F69" i="16" s="1"/>
  <c r="E69" i="16" s="1"/>
  <c r="G69" i="15"/>
  <c r="H64" i="14"/>
  <c r="F64" i="14"/>
  <c r="E64" i="14" s="1"/>
  <c r="G98" i="8"/>
  <c r="G70" i="16" l="1"/>
  <c r="H69" i="15"/>
  <c r="F69" i="15"/>
  <c r="E69" i="15" s="1"/>
  <c r="G65" i="14"/>
  <c r="H98" i="8"/>
  <c r="F98" i="8" s="1"/>
  <c r="E98" i="8" s="1"/>
  <c r="H70" i="16" l="1"/>
  <c r="F70" i="16"/>
  <c r="E70" i="16" s="1"/>
  <c r="G70" i="15"/>
  <c r="H65" i="14"/>
  <c r="F65" i="14"/>
  <c r="E65" i="14" s="1"/>
  <c r="G99" i="8"/>
  <c r="G71" i="16" l="1"/>
  <c r="H70" i="15"/>
  <c r="F70" i="15"/>
  <c r="E70" i="15" s="1"/>
  <c r="G66" i="14"/>
  <c r="H99" i="8"/>
  <c r="F99" i="8" s="1"/>
  <c r="E99" i="8" s="1"/>
  <c r="H71" i="16" l="1"/>
  <c r="F71" i="16" s="1"/>
  <c r="E71" i="16" s="1"/>
  <c r="G71" i="15"/>
  <c r="H66" i="14"/>
  <c r="F66" i="14"/>
  <c r="E66" i="14" s="1"/>
  <c r="G100" i="8"/>
  <c r="G72" i="16" l="1"/>
  <c r="H71" i="15"/>
  <c r="F71" i="15"/>
  <c r="E71" i="15" s="1"/>
  <c r="G67" i="14"/>
  <c r="H100" i="8"/>
  <c r="F100" i="8" s="1"/>
  <c r="E100" i="8" s="1"/>
  <c r="H72" i="16" l="1"/>
  <c r="F72" i="16"/>
  <c r="E72" i="16" s="1"/>
  <c r="G72" i="15"/>
  <c r="H67" i="14"/>
  <c r="F67" i="14"/>
  <c r="E67" i="14" s="1"/>
  <c r="G101" i="8"/>
  <c r="G73" i="16" l="1"/>
  <c r="H72" i="15"/>
  <c r="F72" i="15"/>
  <c r="E72" i="15" s="1"/>
  <c r="G68" i="14"/>
  <c r="H101" i="8"/>
  <c r="F101" i="8" s="1"/>
  <c r="E101" i="8" s="1"/>
  <c r="H73" i="16" l="1"/>
  <c r="F73" i="16"/>
  <c r="E73" i="16" s="1"/>
  <c r="G73" i="15"/>
  <c r="H68" i="14"/>
  <c r="F68" i="14"/>
  <c r="E68" i="14" s="1"/>
  <c r="G102" i="8"/>
  <c r="G74" i="16" l="1"/>
  <c r="H73" i="15"/>
  <c r="F73" i="15"/>
  <c r="E73" i="15" s="1"/>
  <c r="G69" i="14"/>
  <c r="H102" i="8"/>
  <c r="F102" i="8" s="1"/>
  <c r="E102" i="8" s="1"/>
  <c r="H74" i="16" l="1"/>
  <c r="F74" i="16"/>
  <c r="E74" i="16" s="1"/>
  <c r="G74" i="15"/>
  <c r="H69" i="14"/>
  <c r="F69" i="14"/>
  <c r="E69" i="14" s="1"/>
  <c r="G103" i="8"/>
  <c r="G75" i="16" l="1"/>
  <c r="H74" i="15"/>
  <c r="F74" i="15"/>
  <c r="E74" i="15" s="1"/>
  <c r="G70" i="14"/>
  <c r="H103" i="8"/>
  <c r="F103" i="8" s="1"/>
  <c r="E103" i="8" s="1"/>
  <c r="H75" i="16" l="1"/>
  <c r="F75" i="16" s="1"/>
  <c r="E75" i="16" s="1"/>
  <c r="G75" i="15"/>
  <c r="H70" i="14"/>
  <c r="F70" i="14"/>
  <c r="E70" i="14" s="1"/>
  <c r="G104" i="8"/>
  <c r="G76" i="16" l="1"/>
  <c r="H75" i="15"/>
  <c r="F75" i="15" s="1"/>
  <c r="E75" i="15" s="1"/>
  <c r="G71" i="14"/>
  <c r="H104" i="8"/>
  <c r="F104" i="8" s="1"/>
  <c r="E104" i="8" s="1"/>
  <c r="H76" i="16" l="1"/>
  <c r="F76" i="16" s="1"/>
  <c r="E76" i="16" s="1"/>
  <c r="G76" i="15"/>
  <c r="H71" i="14"/>
  <c r="F71" i="14" s="1"/>
  <c r="E71" i="14" s="1"/>
  <c r="G105" i="8"/>
  <c r="G77" i="16" l="1"/>
  <c r="H76" i="15"/>
  <c r="F76" i="15" s="1"/>
  <c r="E76" i="15" s="1"/>
  <c r="G72" i="14"/>
  <c r="H105" i="8"/>
  <c r="F105" i="8" s="1"/>
  <c r="E105" i="8" s="1"/>
  <c r="H77" i="16" l="1"/>
  <c r="F77" i="16"/>
  <c r="E77" i="16" s="1"/>
  <c r="G77" i="15"/>
  <c r="H72" i="14"/>
  <c r="F72" i="14"/>
  <c r="E72" i="14" s="1"/>
  <c r="G106" i="8"/>
  <c r="G78" i="16" l="1"/>
  <c r="H77" i="15"/>
  <c r="F77" i="15" s="1"/>
  <c r="E77" i="15" s="1"/>
  <c r="G73" i="14"/>
  <c r="H106" i="8"/>
  <c r="F106" i="8" s="1"/>
  <c r="E106" i="8" s="1"/>
  <c r="H78" i="16" l="1"/>
  <c r="F78" i="16"/>
  <c r="E78" i="16" s="1"/>
  <c r="G78" i="15"/>
  <c r="H73" i="14"/>
  <c r="F73" i="14"/>
  <c r="E73" i="14" s="1"/>
  <c r="G107" i="8"/>
  <c r="G79" i="16" l="1"/>
  <c r="H78" i="15"/>
  <c r="F78" i="15" s="1"/>
  <c r="E78" i="15" s="1"/>
  <c r="G74" i="14"/>
  <c r="H107" i="8"/>
  <c r="F107" i="8" s="1"/>
  <c r="E107" i="8" s="1"/>
  <c r="H79" i="16" l="1"/>
  <c r="F79" i="16" s="1"/>
  <c r="E79" i="16" s="1"/>
  <c r="G79" i="15"/>
  <c r="H74" i="14"/>
  <c r="F74" i="14"/>
  <c r="E74" i="14" s="1"/>
  <c r="G108" i="8"/>
  <c r="G80" i="16" l="1"/>
  <c r="H79" i="15"/>
  <c r="F79" i="15" s="1"/>
  <c r="E79" i="15" s="1"/>
  <c r="G75" i="14"/>
  <c r="H108" i="8"/>
  <c r="F108" i="8" s="1"/>
  <c r="E108" i="8" s="1"/>
  <c r="H80" i="16" l="1"/>
  <c r="F80" i="16"/>
  <c r="E80" i="16" s="1"/>
  <c r="G80" i="15"/>
  <c r="H75" i="14"/>
  <c r="F75" i="14"/>
  <c r="E75" i="14" s="1"/>
  <c r="G109" i="8"/>
  <c r="G81" i="16" l="1"/>
  <c r="H80" i="15"/>
  <c r="F80" i="15"/>
  <c r="E80" i="15" s="1"/>
  <c r="G76" i="14"/>
  <c r="H109" i="8"/>
  <c r="F109" i="8" s="1"/>
  <c r="E109" i="8" s="1"/>
  <c r="H81" i="16" l="1"/>
  <c r="F81" i="16" s="1"/>
  <c r="E81" i="16" s="1"/>
  <c r="G81" i="15"/>
  <c r="H76" i="14"/>
  <c r="F76" i="14"/>
  <c r="E76" i="14" s="1"/>
  <c r="G110" i="8"/>
  <c r="G82" i="16" l="1"/>
  <c r="H81" i="15"/>
  <c r="F81" i="15"/>
  <c r="E81" i="15" s="1"/>
  <c r="G77" i="14"/>
  <c r="H110" i="8"/>
  <c r="F110" i="8" s="1"/>
  <c r="E110" i="8" s="1"/>
  <c r="H82" i="16" l="1"/>
  <c r="F82" i="16" s="1"/>
  <c r="E82" i="16" s="1"/>
  <c r="G82" i="15"/>
  <c r="H77" i="14"/>
  <c r="F77" i="14"/>
  <c r="E77" i="14" s="1"/>
  <c r="G111" i="8"/>
  <c r="G83" i="16" l="1"/>
  <c r="H82" i="15"/>
  <c r="F82" i="15"/>
  <c r="E82" i="15" s="1"/>
  <c r="G78" i="14"/>
  <c r="H111" i="8"/>
  <c r="H83" i="16" l="1"/>
  <c r="F83" i="16" s="1"/>
  <c r="E83" i="16" s="1"/>
  <c r="G83" i="15"/>
  <c r="H78" i="14"/>
  <c r="F78" i="14"/>
  <c r="E78" i="14" s="1"/>
  <c r="F111" i="8"/>
  <c r="G84" i="16" l="1"/>
  <c r="H83" i="15"/>
  <c r="F83" i="15"/>
  <c r="E83" i="15" s="1"/>
  <c r="G79" i="14"/>
  <c r="E111" i="8"/>
  <c r="H84" i="16" l="1"/>
  <c r="F84" i="16" s="1"/>
  <c r="E84" i="16" s="1"/>
  <c r="G84" i="15"/>
  <c r="H79" i="14"/>
  <c r="F79" i="14"/>
  <c r="E79" i="14" s="1"/>
  <c r="G112" i="8"/>
  <c r="G85" i="16" l="1"/>
  <c r="H84" i="15"/>
  <c r="F84" i="15"/>
  <c r="E84" i="15" s="1"/>
  <c r="G80" i="14"/>
  <c r="H112" i="8"/>
  <c r="F112" i="8" s="1"/>
  <c r="H85" i="16" l="1"/>
  <c r="F85" i="16" s="1"/>
  <c r="E85" i="16" s="1"/>
  <c r="G85" i="15"/>
  <c r="H80" i="14"/>
  <c r="F80" i="14"/>
  <c r="E80" i="14" s="1"/>
  <c r="E112" i="8"/>
  <c r="G86" i="16" l="1"/>
  <c r="H85" i="15"/>
  <c r="F85" i="15"/>
  <c r="E85" i="15" s="1"/>
  <c r="G81" i="14"/>
  <c r="G113" i="8"/>
  <c r="H86" i="16" l="1"/>
  <c r="F86" i="16"/>
  <c r="E86" i="16" s="1"/>
  <c r="G86" i="15"/>
  <c r="H81" i="14"/>
  <c r="F81" i="14"/>
  <c r="E81" i="14" s="1"/>
  <c r="H113" i="8"/>
  <c r="F113" i="8" s="1"/>
  <c r="G87" i="16" l="1"/>
  <c r="H86" i="15"/>
  <c r="F86" i="15" s="1"/>
  <c r="E86" i="15" s="1"/>
  <c r="G82" i="14"/>
  <c r="E113" i="8"/>
  <c r="H87" i="16" l="1"/>
  <c r="F87" i="16"/>
  <c r="E87" i="16" s="1"/>
  <c r="G87" i="15"/>
  <c r="H82" i="14"/>
  <c r="F82" i="14"/>
  <c r="E82" i="14" s="1"/>
  <c r="G114" i="8"/>
  <c r="G88" i="16" l="1"/>
  <c r="H87" i="15"/>
  <c r="F87" i="15" s="1"/>
  <c r="E87" i="15" s="1"/>
  <c r="G83" i="14"/>
  <c r="H114" i="8"/>
  <c r="F114" i="8" s="1"/>
  <c r="H88" i="16" l="1"/>
  <c r="F88" i="16" s="1"/>
  <c r="E88" i="16" s="1"/>
  <c r="G88" i="15"/>
  <c r="H83" i="14"/>
  <c r="F83" i="14"/>
  <c r="E83" i="14" s="1"/>
  <c r="E114" i="8"/>
  <c r="G89" i="16" l="1"/>
  <c r="H88" i="15"/>
  <c r="F88" i="15"/>
  <c r="E88" i="15" s="1"/>
  <c r="G84" i="14"/>
  <c r="G115" i="8"/>
  <c r="H89" i="16" l="1"/>
  <c r="F89" i="16"/>
  <c r="E89" i="16" s="1"/>
  <c r="G89" i="15"/>
  <c r="H84" i="14"/>
  <c r="F84" i="14"/>
  <c r="E84" i="14" s="1"/>
  <c r="H115" i="8"/>
  <c r="F115" i="8" s="1"/>
  <c r="G90" i="16" l="1"/>
  <c r="H89" i="15"/>
  <c r="F89" i="15" s="1"/>
  <c r="E89" i="15" s="1"/>
  <c r="G85" i="14"/>
  <c r="E115" i="8"/>
  <c r="H90" i="16" l="1"/>
  <c r="F90" i="16" s="1"/>
  <c r="E90" i="16" s="1"/>
  <c r="G90" i="15"/>
  <c r="H85" i="14"/>
  <c r="F85" i="14"/>
  <c r="E85" i="14" s="1"/>
  <c r="G116" i="8"/>
  <c r="G91" i="16" l="1"/>
  <c r="H90" i="15"/>
  <c r="F90" i="15"/>
  <c r="E90" i="15" s="1"/>
  <c r="G86" i="14"/>
  <c r="H116" i="8"/>
  <c r="F116" i="8" s="1"/>
  <c r="H91" i="16" l="1"/>
  <c r="F91" i="16" s="1"/>
  <c r="E91" i="16" s="1"/>
  <c r="G91" i="15"/>
  <c r="H86" i="14"/>
  <c r="F86" i="14"/>
  <c r="E86" i="14" s="1"/>
  <c r="E116" i="8"/>
  <c r="G92" i="16" l="1"/>
  <c r="H91" i="15"/>
  <c r="F91" i="15"/>
  <c r="E91" i="15" s="1"/>
  <c r="G87" i="14"/>
  <c r="G117" i="8"/>
  <c r="H92" i="16" l="1"/>
  <c r="F92" i="16" s="1"/>
  <c r="E92" i="16" s="1"/>
  <c r="G92" i="15"/>
  <c r="H87" i="14"/>
  <c r="F87" i="14"/>
  <c r="E87" i="14" s="1"/>
  <c r="H117" i="8"/>
  <c r="F117" i="8" s="1"/>
  <c r="E117" i="8" s="1"/>
  <c r="G93" i="16" l="1"/>
  <c r="H92" i="15"/>
  <c r="F92" i="15" s="1"/>
  <c r="E92" i="15" s="1"/>
  <c r="G88" i="14"/>
  <c r="G118" i="8"/>
  <c r="H93" i="16" l="1"/>
  <c r="F93" i="16"/>
  <c r="E93" i="16" s="1"/>
  <c r="G93" i="15"/>
  <c r="H88" i="14"/>
  <c r="F88" i="14"/>
  <c r="E88" i="14" s="1"/>
  <c r="H118" i="8"/>
  <c r="F118" i="8" s="1"/>
  <c r="E118" i="8" s="1"/>
  <c r="G94" i="16" l="1"/>
  <c r="H93" i="15"/>
  <c r="F93" i="15"/>
  <c r="E93" i="15" s="1"/>
  <c r="G89" i="14"/>
  <c r="G119" i="8"/>
  <c r="H94" i="16" l="1"/>
  <c r="F94" i="16"/>
  <c r="E94" i="16" s="1"/>
  <c r="G94" i="15"/>
  <c r="H89" i="14"/>
  <c r="F89" i="14"/>
  <c r="E89" i="14" s="1"/>
  <c r="H119" i="8"/>
  <c r="F119" i="8" s="1"/>
  <c r="E119" i="8" s="1"/>
  <c r="G95" i="16" l="1"/>
  <c r="H94" i="15"/>
  <c r="F94" i="15" s="1"/>
  <c r="E94" i="15" s="1"/>
  <c r="G90" i="14"/>
  <c r="G120" i="8"/>
  <c r="H95" i="16" l="1"/>
  <c r="F95" i="16"/>
  <c r="E95" i="16" s="1"/>
  <c r="G95" i="15"/>
  <c r="H90" i="14"/>
  <c r="F90" i="14"/>
  <c r="E90" i="14" s="1"/>
  <c r="H120" i="8"/>
  <c r="F120" i="8" s="1"/>
  <c r="E120" i="8" s="1"/>
  <c r="G96" i="16" l="1"/>
  <c r="H95" i="15"/>
  <c r="F95" i="15"/>
  <c r="E95" i="15" s="1"/>
  <c r="G91" i="14"/>
  <c r="G121" i="8"/>
  <c r="H96" i="16" l="1"/>
  <c r="F96" i="16" s="1"/>
  <c r="E96" i="16" s="1"/>
  <c r="G96" i="15"/>
  <c r="H91" i="14"/>
  <c r="F91" i="14"/>
  <c r="E91" i="14" s="1"/>
  <c r="H121" i="8"/>
  <c r="F121" i="8" s="1"/>
  <c r="E121" i="8" s="1"/>
  <c r="G97" i="16" l="1"/>
  <c r="H96" i="15"/>
  <c r="F96" i="15"/>
  <c r="E96" i="15" s="1"/>
  <c r="G92" i="14"/>
  <c r="G122" i="8"/>
  <c r="H97" i="16" l="1"/>
  <c r="F97" i="16" s="1"/>
  <c r="E97" i="16" s="1"/>
  <c r="G97" i="15"/>
  <c r="H92" i="14"/>
  <c r="F92" i="14"/>
  <c r="E92" i="14" s="1"/>
  <c r="H122" i="8"/>
  <c r="F122" i="8" s="1"/>
  <c r="E122" i="8" s="1"/>
  <c r="G98" i="16" l="1"/>
  <c r="H97" i="15"/>
  <c r="F97" i="15" s="1"/>
  <c r="E97" i="15" s="1"/>
  <c r="G93" i="14"/>
  <c r="G123" i="8"/>
  <c r="H98" i="16" l="1"/>
  <c r="F98" i="16"/>
  <c r="E98" i="16" s="1"/>
  <c r="G98" i="15"/>
  <c r="H93" i="14"/>
  <c r="F93" i="14"/>
  <c r="E93" i="14" s="1"/>
  <c r="H123" i="8"/>
  <c r="F123" i="8" s="1"/>
  <c r="E123" i="8" s="1"/>
  <c r="G99" i="16" l="1"/>
  <c r="H98" i="15"/>
  <c r="F98" i="15"/>
  <c r="E98" i="15" s="1"/>
  <c r="G94" i="14"/>
  <c r="G124" i="8"/>
  <c r="H99" i="16" l="1"/>
  <c r="F99" i="16" s="1"/>
  <c r="E99" i="16" s="1"/>
  <c r="G99" i="15"/>
  <c r="H94" i="14"/>
  <c r="F94" i="14"/>
  <c r="E94" i="14" s="1"/>
  <c r="H124" i="8"/>
  <c r="F124" i="8" s="1"/>
  <c r="E124" i="8" s="1"/>
  <c r="G100" i="16" l="1"/>
  <c r="H99" i="15"/>
  <c r="F99" i="15" s="1"/>
  <c r="E99" i="15" s="1"/>
  <c r="G95" i="14"/>
  <c r="G125" i="8"/>
  <c r="H100" i="16" l="1"/>
  <c r="F100" i="16"/>
  <c r="E100" i="16" s="1"/>
  <c r="G100" i="15"/>
  <c r="H95" i="14"/>
  <c r="F95" i="14" s="1"/>
  <c r="E95" i="14" s="1"/>
  <c r="H125" i="8"/>
  <c r="F125" i="8" s="1"/>
  <c r="E125" i="8" s="1"/>
  <c r="G101" i="16" l="1"/>
  <c r="H100" i="15"/>
  <c r="F100" i="15" s="1"/>
  <c r="E100" i="15" s="1"/>
  <c r="G96" i="14"/>
  <c r="G126" i="8"/>
  <c r="H101" i="16" l="1"/>
  <c r="F101" i="16" s="1"/>
  <c r="E101" i="16" s="1"/>
  <c r="G101" i="15"/>
  <c r="H96" i="14"/>
  <c r="F96" i="14"/>
  <c r="E96" i="14" s="1"/>
  <c r="H126" i="8"/>
  <c r="F126" i="8" s="1"/>
  <c r="E126" i="8" s="1"/>
  <c r="G102" i="16" l="1"/>
  <c r="H101" i="15"/>
  <c r="F101" i="15" s="1"/>
  <c r="E101" i="15" s="1"/>
  <c r="G97" i="14"/>
  <c r="G127" i="8"/>
  <c r="H102" i="16" l="1"/>
  <c r="F102" i="16" s="1"/>
  <c r="E102" i="16" s="1"/>
  <c r="G102" i="15"/>
  <c r="H97" i="14"/>
  <c r="F97" i="14"/>
  <c r="E97" i="14" s="1"/>
  <c r="H127" i="8"/>
  <c r="F127" i="8" s="1"/>
  <c r="E127" i="8" s="1"/>
  <c r="G103" i="16" l="1"/>
  <c r="H102" i="15"/>
  <c r="F102" i="15" s="1"/>
  <c r="E102" i="15" s="1"/>
  <c r="G98" i="14"/>
  <c r="G128" i="8"/>
  <c r="H103" i="16" l="1"/>
  <c r="F103" i="16"/>
  <c r="E103" i="16" s="1"/>
  <c r="G103" i="15"/>
  <c r="H98" i="14"/>
  <c r="F98" i="14"/>
  <c r="E98" i="14" s="1"/>
  <c r="H128" i="8"/>
  <c r="F128" i="8" s="1"/>
  <c r="E128" i="8" s="1"/>
  <c r="G104" i="16" l="1"/>
  <c r="H103" i="15"/>
  <c r="F103" i="15"/>
  <c r="E103" i="15" s="1"/>
  <c r="G99" i="14"/>
  <c r="G129" i="8"/>
  <c r="H104" i="16" l="1"/>
  <c r="F104" i="16"/>
  <c r="E104" i="16" s="1"/>
  <c r="G104" i="15"/>
  <c r="H99" i="14"/>
  <c r="F99" i="14"/>
  <c r="E99" i="14" s="1"/>
  <c r="H129" i="8"/>
  <c r="F129" i="8" s="1"/>
  <c r="E129" i="8" s="1"/>
  <c r="G105" i="16" l="1"/>
  <c r="H104" i="15"/>
  <c r="F104" i="15"/>
  <c r="E104" i="15" s="1"/>
  <c r="G100" i="14"/>
  <c r="G130" i="8"/>
  <c r="H105" i="16" l="1"/>
  <c r="F105" i="16"/>
  <c r="E105" i="16" s="1"/>
  <c r="G105" i="15"/>
  <c r="H100" i="14"/>
  <c r="F100" i="14"/>
  <c r="E100" i="14" s="1"/>
  <c r="H130" i="8"/>
  <c r="F130" i="8" s="1"/>
  <c r="E130" i="8" s="1"/>
  <c r="G106" i="16" l="1"/>
  <c r="H105" i="15"/>
  <c r="F105" i="15"/>
  <c r="E105" i="15" s="1"/>
  <c r="G101" i="14"/>
  <c r="G131" i="8"/>
  <c r="H106" i="16" l="1"/>
  <c r="F106" i="16"/>
  <c r="E106" i="16" s="1"/>
  <c r="G106" i="15"/>
  <c r="H101" i="14"/>
  <c r="F101" i="14"/>
  <c r="E101" i="14" s="1"/>
  <c r="H131" i="8"/>
  <c r="F131" i="8" s="1"/>
  <c r="E131" i="8" s="1"/>
  <c r="G107" i="16" l="1"/>
  <c r="H106" i="15"/>
  <c r="F106" i="15"/>
  <c r="E106" i="15" s="1"/>
  <c r="G102" i="14"/>
  <c r="G132" i="8"/>
  <c r="H107" i="16" l="1"/>
  <c r="F107" i="16"/>
  <c r="E107" i="16" s="1"/>
  <c r="G107" i="15"/>
  <c r="H102" i="14"/>
  <c r="F102" i="14"/>
  <c r="E102" i="14" s="1"/>
  <c r="H132" i="8"/>
  <c r="F132" i="8" s="1"/>
  <c r="E132" i="8" s="1"/>
  <c r="G108" i="16" l="1"/>
  <c r="H107" i="15"/>
  <c r="F107" i="15" s="1"/>
  <c r="E107" i="15" s="1"/>
  <c r="G103" i="14"/>
  <c r="G133" i="8"/>
  <c r="H108" i="16" l="1"/>
  <c r="F108" i="16" s="1"/>
  <c r="E108" i="16" s="1"/>
  <c r="G108" i="15"/>
  <c r="H103" i="14"/>
  <c r="F103" i="14"/>
  <c r="E103" i="14" s="1"/>
  <c r="H133" i="8"/>
  <c r="F133" i="8" s="1"/>
  <c r="E133" i="8" s="1"/>
  <c r="G109" i="16" l="1"/>
  <c r="H108" i="15"/>
  <c r="F108" i="15"/>
  <c r="E108" i="15" s="1"/>
  <c r="G104" i="14"/>
  <c r="G134" i="8"/>
  <c r="H109" i="16" l="1"/>
  <c r="F109" i="16" s="1"/>
  <c r="E109" i="16" s="1"/>
  <c r="G109" i="15"/>
  <c r="H104" i="14"/>
  <c r="F104" i="14"/>
  <c r="E104" i="14" s="1"/>
  <c r="H134" i="8"/>
  <c r="F134" i="8" s="1"/>
  <c r="E134" i="8" s="1"/>
  <c r="G110" i="16" l="1"/>
  <c r="H109" i="15"/>
  <c r="F109" i="15"/>
  <c r="E109" i="15" s="1"/>
  <c r="G105" i="14"/>
  <c r="G135" i="8"/>
  <c r="H110" i="16" l="1"/>
  <c r="F110" i="16"/>
  <c r="E110" i="16" s="1"/>
  <c r="G110" i="15"/>
  <c r="H105" i="14"/>
  <c r="F105" i="14"/>
  <c r="E105" i="14" s="1"/>
  <c r="H135" i="8"/>
  <c r="H13" i="8" s="1"/>
  <c r="G13" i="8"/>
  <c r="G111" i="16" l="1"/>
  <c r="H110" i="15"/>
  <c r="F110" i="15"/>
  <c r="E110" i="15" s="1"/>
  <c r="G106" i="14"/>
  <c r="F135" i="8"/>
  <c r="F13" i="8" s="1"/>
  <c r="J9" i="8" s="1"/>
  <c r="E135" i="8"/>
  <c r="H111" i="16" l="1"/>
  <c r="F111" i="16" s="1"/>
  <c r="E111" i="16" s="1"/>
  <c r="G111" i="15"/>
  <c r="H106" i="14"/>
  <c r="F106" i="14"/>
  <c r="E106" i="14" s="1"/>
  <c r="G112" i="16" l="1"/>
  <c r="H111" i="15"/>
  <c r="F111" i="15"/>
  <c r="E111" i="15" s="1"/>
  <c r="G107" i="14"/>
  <c r="H112" i="16" l="1"/>
  <c r="F112" i="16"/>
  <c r="E112" i="16" s="1"/>
  <c r="G112" i="15"/>
  <c r="H107" i="14"/>
  <c r="F107" i="14"/>
  <c r="E107" i="14" s="1"/>
  <c r="G113" i="16" l="1"/>
  <c r="H112" i="15"/>
  <c r="F112" i="15"/>
  <c r="E112" i="15" s="1"/>
  <c r="G108" i="14"/>
  <c r="H113" i="16" l="1"/>
  <c r="F113" i="16" s="1"/>
  <c r="E113" i="16" s="1"/>
  <c r="G113" i="15"/>
  <c r="H108" i="14"/>
  <c r="F108" i="14"/>
  <c r="E108" i="14" s="1"/>
  <c r="G114" i="16" l="1"/>
  <c r="H113" i="15"/>
  <c r="F113" i="15"/>
  <c r="E113" i="15" s="1"/>
  <c r="G109" i="14"/>
  <c r="H114" i="16" l="1"/>
  <c r="F114" i="16"/>
  <c r="E114" i="16" s="1"/>
  <c r="G114" i="15"/>
  <c r="H109" i="14"/>
  <c r="F109" i="14"/>
  <c r="E109" i="14" s="1"/>
  <c r="G115" i="16" l="1"/>
  <c r="H114" i="15"/>
  <c r="F114" i="15"/>
  <c r="E114" i="15" s="1"/>
  <c r="G110" i="14"/>
  <c r="H115" i="16" l="1"/>
  <c r="F115" i="16"/>
  <c r="E115" i="16" s="1"/>
  <c r="G115" i="15"/>
  <c r="H110" i="14"/>
  <c r="F110" i="14"/>
  <c r="E110" i="14" s="1"/>
  <c r="G116" i="16" l="1"/>
  <c r="H115" i="15"/>
  <c r="F115" i="15"/>
  <c r="E115" i="15" s="1"/>
  <c r="G111" i="14"/>
  <c r="H116" i="16" l="1"/>
  <c r="F116" i="16"/>
  <c r="E116" i="16" s="1"/>
  <c r="G116" i="15"/>
  <c r="H111" i="14"/>
  <c r="F111" i="14" s="1"/>
  <c r="E111" i="14" s="1"/>
  <c r="G117" i="16" l="1"/>
  <c r="H116" i="15"/>
  <c r="F116" i="15"/>
  <c r="E116" i="15" s="1"/>
  <c r="G112" i="14"/>
  <c r="H117" i="16" l="1"/>
  <c r="F117" i="16"/>
  <c r="E117" i="16" s="1"/>
  <c r="G117" i="15"/>
  <c r="H112" i="14"/>
  <c r="F112" i="14" s="1"/>
  <c r="E112" i="14" s="1"/>
  <c r="G118" i="16" l="1"/>
  <c r="H117" i="15"/>
  <c r="F117" i="15"/>
  <c r="E117" i="15" s="1"/>
  <c r="G113" i="14"/>
  <c r="H118" i="16" l="1"/>
  <c r="F118" i="16" s="1"/>
  <c r="E118" i="16" s="1"/>
  <c r="G118" i="15"/>
  <c r="H113" i="14"/>
  <c r="F113" i="14"/>
  <c r="E113" i="14" s="1"/>
  <c r="G119" i="16" l="1"/>
  <c r="H118" i="15"/>
  <c r="F118" i="15"/>
  <c r="E118" i="15" s="1"/>
  <c r="G114" i="14"/>
  <c r="H119" i="16" l="1"/>
  <c r="F119" i="16" s="1"/>
  <c r="E119" i="16" s="1"/>
  <c r="G119" i="15"/>
  <c r="H114" i="14"/>
  <c r="F114" i="14" s="1"/>
  <c r="E114" i="14" s="1"/>
  <c r="G120" i="16" l="1"/>
  <c r="H119" i="15"/>
  <c r="F119" i="15" s="1"/>
  <c r="E119" i="15" s="1"/>
  <c r="G115" i="14"/>
  <c r="H120" i="16" l="1"/>
  <c r="F120" i="16" s="1"/>
  <c r="E120" i="16" s="1"/>
  <c r="G120" i="15"/>
  <c r="H115" i="14"/>
  <c r="F115" i="14" s="1"/>
  <c r="E115" i="14" s="1"/>
  <c r="G121" i="16" l="1"/>
  <c r="H120" i="15"/>
  <c r="F120" i="15"/>
  <c r="E120" i="15" s="1"/>
  <c r="G116" i="14"/>
  <c r="H121" i="16" l="1"/>
  <c r="F121" i="16" s="1"/>
  <c r="E121" i="16" s="1"/>
  <c r="G121" i="15"/>
  <c r="H116" i="14"/>
  <c r="F116" i="14"/>
  <c r="E116" i="14" s="1"/>
  <c r="G122" i="16" l="1"/>
  <c r="H121" i="15"/>
  <c r="F121" i="15" s="1"/>
  <c r="E121" i="15" s="1"/>
  <c r="G117" i="14"/>
  <c r="H122" i="16" l="1"/>
  <c r="F122" i="16"/>
  <c r="E122" i="16" s="1"/>
  <c r="G122" i="15"/>
  <c r="H117" i="14"/>
  <c r="F117" i="14"/>
  <c r="E117" i="14" s="1"/>
  <c r="G123" i="16" l="1"/>
  <c r="H122" i="15"/>
  <c r="F122" i="15"/>
  <c r="E122" i="15" s="1"/>
  <c r="G118" i="14"/>
  <c r="H123" i="16" l="1"/>
  <c r="F123" i="16"/>
  <c r="E123" i="16" s="1"/>
  <c r="G123" i="15"/>
  <c r="H118" i="14"/>
  <c r="F118" i="14"/>
  <c r="E118" i="14" s="1"/>
  <c r="G124" i="16" l="1"/>
  <c r="H123" i="15"/>
  <c r="F123" i="15" s="1"/>
  <c r="E123" i="15" s="1"/>
  <c r="G119" i="14"/>
  <c r="H124" i="16" l="1"/>
  <c r="F124" i="16" s="1"/>
  <c r="E124" i="16" s="1"/>
  <c r="G124" i="15"/>
  <c r="H119" i="14"/>
  <c r="F119" i="14"/>
  <c r="E119" i="14" s="1"/>
  <c r="G125" i="16" l="1"/>
  <c r="H124" i="15"/>
  <c r="F124" i="15" s="1"/>
  <c r="E124" i="15" s="1"/>
  <c r="G120" i="14"/>
  <c r="H125" i="16" l="1"/>
  <c r="F125" i="16"/>
  <c r="E125" i="16" s="1"/>
  <c r="G125" i="15"/>
  <c r="H120" i="14"/>
  <c r="F120" i="14"/>
  <c r="E120" i="14" s="1"/>
  <c r="G126" i="16" l="1"/>
  <c r="H125" i="15"/>
  <c r="F125" i="15" s="1"/>
  <c r="E125" i="15" s="1"/>
  <c r="G121" i="14"/>
  <c r="H126" i="16" l="1"/>
  <c r="F126" i="16"/>
  <c r="E126" i="16" s="1"/>
  <c r="G126" i="15"/>
  <c r="H121" i="14"/>
  <c r="F121" i="14"/>
  <c r="E121" i="14" s="1"/>
  <c r="G127" i="16" l="1"/>
  <c r="H126" i="15"/>
  <c r="F126" i="15" s="1"/>
  <c r="E126" i="15" s="1"/>
  <c r="G122" i="14"/>
  <c r="H127" i="16" l="1"/>
  <c r="F127" i="16"/>
  <c r="E127" i="16" s="1"/>
  <c r="G127" i="15"/>
  <c r="H122" i="14"/>
  <c r="F122" i="14"/>
  <c r="E122" i="14" s="1"/>
  <c r="G128" i="16" l="1"/>
  <c r="H127" i="15"/>
  <c r="F127" i="15" s="1"/>
  <c r="E127" i="15" s="1"/>
  <c r="G123" i="14"/>
  <c r="H128" i="16" l="1"/>
  <c r="F128" i="16" s="1"/>
  <c r="E128" i="16" s="1"/>
  <c r="G128" i="15"/>
  <c r="H123" i="14"/>
  <c r="F123" i="14"/>
  <c r="E123" i="14" s="1"/>
  <c r="G129" i="16" l="1"/>
  <c r="H128" i="15"/>
  <c r="F128" i="15"/>
  <c r="E128" i="15" s="1"/>
  <c r="G124" i="14"/>
  <c r="H129" i="16" l="1"/>
  <c r="F129" i="16" s="1"/>
  <c r="E129" i="16" s="1"/>
  <c r="G129" i="15"/>
  <c r="H124" i="14"/>
  <c r="F124" i="14"/>
  <c r="E124" i="14" s="1"/>
  <c r="G130" i="16" l="1"/>
  <c r="H129" i="15"/>
  <c r="F129" i="15"/>
  <c r="E129" i="15" s="1"/>
  <c r="G125" i="14"/>
  <c r="H130" i="16" l="1"/>
  <c r="F130" i="16" s="1"/>
  <c r="E130" i="16" s="1"/>
  <c r="G130" i="15"/>
  <c r="H125" i="14"/>
  <c r="F125" i="14"/>
  <c r="E125" i="14" s="1"/>
  <c r="G131" i="16" l="1"/>
  <c r="H130" i="15"/>
  <c r="F130" i="15" s="1"/>
  <c r="E130" i="15" s="1"/>
  <c r="G126" i="14"/>
  <c r="H131" i="16" l="1"/>
  <c r="F131" i="16"/>
  <c r="E131" i="16" s="1"/>
  <c r="G131" i="15"/>
  <c r="H126" i="14"/>
  <c r="F126" i="14"/>
  <c r="E126" i="14" s="1"/>
  <c r="G132" i="16" l="1"/>
  <c r="H131" i="15"/>
  <c r="F131" i="15" s="1"/>
  <c r="E131" i="15" s="1"/>
  <c r="G127" i="14"/>
  <c r="H132" i="16" l="1"/>
  <c r="F132" i="16" s="1"/>
  <c r="E132" i="16" s="1"/>
  <c r="G132" i="15"/>
  <c r="H127" i="14"/>
  <c r="F127" i="14"/>
  <c r="E127" i="14" s="1"/>
  <c r="G133" i="16" l="1"/>
  <c r="H132" i="15"/>
  <c r="F132" i="15"/>
  <c r="E132" i="15" s="1"/>
  <c r="G128" i="14"/>
  <c r="H133" i="16" l="1"/>
  <c r="F133" i="16"/>
  <c r="E133" i="16" s="1"/>
  <c r="G133" i="15"/>
  <c r="H128" i="14"/>
  <c r="F128" i="14"/>
  <c r="E128" i="14" s="1"/>
  <c r="G134" i="16" l="1"/>
  <c r="H133" i="15"/>
  <c r="F133" i="15"/>
  <c r="E133" i="15" s="1"/>
  <c r="G129" i="14"/>
  <c r="H134" i="16" l="1"/>
  <c r="F134" i="16" s="1"/>
  <c r="E134" i="16" s="1"/>
  <c r="G134" i="15"/>
  <c r="H129" i="14"/>
  <c r="F129" i="14"/>
  <c r="E129" i="14" s="1"/>
  <c r="G135" i="16" l="1"/>
  <c r="H134" i="15"/>
  <c r="F134" i="15"/>
  <c r="E134" i="15" s="1"/>
  <c r="G130" i="14"/>
  <c r="H135" i="16" l="1"/>
  <c r="H13" i="16" s="1"/>
  <c r="G13" i="16"/>
  <c r="G135" i="15"/>
  <c r="H130" i="14"/>
  <c r="F130" i="14"/>
  <c r="E130" i="14" s="1"/>
  <c r="F135" i="16" l="1"/>
  <c r="H135" i="15"/>
  <c r="H13" i="15" s="1"/>
  <c r="G13" i="15"/>
  <c r="G131" i="14"/>
  <c r="F13" i="16" l="1"/>
  <c r="J9" i="16" s="1"/>
  <c r="E135" i="16"/>
  <c r="F135" i="15"/>
  <c r="F13" i="15" s="1"/>
  <c r="J9" i="15" s="1"/>
  <c r="H131" i="14"/>
  <c r="F131" i="14"/>
  <c r="E131" i="14" s="1"/>
  <c r="E135" i="15" l="1"/>
  <c r="G132" i="14"/>
  <c r="H132" i="14" l="1"/>
  <c r="F132" i="14"/>
  <c r="E132" i="14" s="1"/>
  <c r="G133" i="14" l="1"/>
  <c r="H133" i="14" l="1"/>
  <c r="F133" i="14"/>
  <c r="E133" i="14" s="1"/>
  <c r="G134" i="14" l="1"/>
  <c r="H134" i="14" l="1"/>
  <c r="F134" i="14"/>
  <c r="E134" i="14" s="1"/>
  <c r="G135" i="14" l="1"/>
  <c r="H135" i="14" l="1"/>
  <c r="H13" i="14" s="1"/>
  <c r="F135" i="14"/>
  <c r="G13" i="14"/>
  <c r="F13" i="14" l="1"/>
  <c r="J9" i="14" s="1"/>
  <c r="E135" i="14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4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<sst xmlns="http://schemas.openxmlformats.org/spreadsheetml/2006/main" count="104" uniqueCount="25">
  <si>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</si>
  <si>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</si>
  <si>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</si>
  <si>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</si>
  <si>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</si>
  <si>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</si>
  <si>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</si>
  <si>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</si>
  <si>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</si>
  <si>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</si>
  <si>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</si>
  <si>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</si>
  <si>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</si>
  <si>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</si>
  <si>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</si>
  <si>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</si>
  <si>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</si>
  <si>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</si>
  <si>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</si>
  <si>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</si>
  <si>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</si>
  <si>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</si>
  <si>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</si>
  <si>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QUINCENAS</t>
  </si>
  <si>
    <t>GOB 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</si>
</sst>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horizontal="center"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24</v>
      </c>
      <c r="XFD2" s="23">
        <v>6.0910455406284841E-2</v>
      </c>
    </row>
    <row r="3" spans="1:14 16383:16384" x14ac:dyDescent="0.25">
      <c r="XFC3" s="24">
        <v>36</v>
      </c>
      <c r="XFD3" s="23">
        <v>5.9624008292789028E-2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5.7991822492423718E-2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72</v>
      </c>
      <c r="XFD5" s="23">
        <v>5.4938790900211927E-2</v>
      </c>
    </row>
    <row r="6" spans="1:14 16383:16384" x14ac:dyDescent="0.25">
      <c r="C6" s="25" t="s">
        <v>18</v>
      </c>
      <c r="D6" s="25"/>
      <c r="E6" s="22">
        <v>150000</v>
      </c>
      <c r="F6" s="1"/>
      <c r="G6" s="1"/>
      <c r="H6" s="28" t="s">
        <v>17</v>
      </c>
      <c r="I6" s="28"/>
      <c r="J6" s="9">
        <f>J7/1.16</f>
        <v>5.2509013281280041E-2</v>
      </c>
      <c r="XFC6" s="24">
        <v>96</v>
      </c>
      <c r="XFD6" s="23">
        <v>5.2438915820627804E-2</v>
      </c>
    </row>
    <row r="7" spans="1:14 16383:16384" x14ac:dyDescent="0.25">
      <c r="C7" s="25" t="s">
        <v>10</v>
      </c>
      <c r="D7" s="25"/>
      <c r="E7" s="2">
        <v>24</v>
      </c>
      <c r="F7" s="1" t="s">
        <v>23</v>
      </c>
      <c r="G7" s="1"/>
      <c r="H7" s="28" t="s">
        <v>16</v>
      </c>
      <c r="I7" s="28"/>
      <c r="J7" s="9">
        <f>VLOOKUP(E7,$XFC$1:$XFD$15,2,0)</f>
        <v>6.0910455406284841E-2</v>
      </c>
      <c r="XFC7" s="24">
        <v>120</v>
      </c>
      <c r="XFD7" s="23">
        <v>5.0426382505128167E-2</v>
      </c>
    </row>
    <row r="8" spans="1:14 16383:16384" x14ac:dyDescent="0.25">
      <c r="C8" s="25" t="s">
        <v>11</v>
      </c>
      <c r="D8" s="25"/>
      <c r="E8" s="3">
        <f>-PMT(J7/2,E7,E6,0,0)</f>
        <v>8900.6024999999863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213614.45999999967</v>
      </c>
      <c r="F9" s="1"/>
      <c r="G9" s="1"/>
      <c r="H9" s="26" t="s">
        <v>19</v>
      </c>
      <c r="I9" s="26"/>
      <c r="J9" s="11">
        <f>+((G13+H13)/F13)/(E7/2)</f>
        <v>3.5341366666666534E-2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149999.99999999994</v>
      </c>
      <c r="G13" s="6">
        <f>SUM(G15:G175)</f>
        <v>54840.051724137695</v>
      </c>
      <c r="H13" s="6">
        <f>SUM(H15:H175)</f>
        <v>8774.4082758620316</v>
      </c>
      <c r="I13" s="6">
        <f>SUM(I15:I175)</f>
        <v>213614.45999999956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145667.68165547139</v>
      </c>
      <c r="F16" s="15">
        <f>IF(D16&lt;=$E$7,IF(D16=0,0,I16-SUM(G16:H16)),"")</f>
        <v>4332.3183445286231</v>
      </c>
      <c r="G16" s="15">
        <f>IF(D16&lt;=$E$7,IFERROR(E15*$J$6/2,""),"")</f>
        <v>3938.175996096003</v>
      </c>
      <c r="H16" s="15">
        <f>IFERROR(G16*16%,"")</f>
        <v>630.10815937536051</v>
      </c>
      <c r="I16" s="15">
        <f>IF(D16&lt;=$E$7,$E$8,"")</f>
        <v>8900.6024999999863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141203.42156927765</v>
      </c>
      <c r="F17" s="15">
        <f t="shared" ref="F17:F75" si="2">IF(D17&lt;=$E$7,IF(D17=0,0,I17-SUM(G17:H17)),"")</f>
        <v>4464.2600861937426</v>
      </c>
      <c r="G17" s="15">
        <f t="shared" ref="G17:G75" si="3">IF(D17&lt;=$E$7,IFERROR(E16*$J$6/2,""),"")</f>
        <v>3824.4331153502098</v>
      </c>
      <c r="H17" s="15">
        <f t="shared" ref="H17:H75" si="4">IFERROR(G17*16%,"")</f>
        <v>611.90929845603364</v>
      </c>
      <c r="I17" s="15">
        <f t="shared" ref="I17:I75" si="5">IF(D17&lt;=$E$7,$E$8,"")</f>
        <v>8900.6024999999863</v>
      </c>
    </row>
    <row r="18" spans="1:9" x14ac:dyDescent="0.25">
      <c r="A18">
        <v>3</v>
      </c>
      <c r="D18" s="14">
        <f t="shared" si="0"/>
        <v>3</v>
      </c>
      <c r="E18" s="15">
        <f t="shared" si="1"/>
        <v>136603.20142563281</v>
      </c>
      <c r="F18" s="15">
        <f t="shared" si="2"/>
        <v>4600.2201436448231</v>
      </c>
      <c r="G18" s="15">
        <f t="shared" si="3"/>
        <v>3707.2261692716925</v>
      </c>
      <c r="H18" s="15">
        <f t="shared" si="4"/>
        <v>593.15618708347085</v>
      </c>
      <c r="I18" s="15">
        <f t="shared" si="5"/>
        <v>8900.6024999999863</v>
      </c>
    </row>
    <row r="19" spans="1:9" x14ac:dyDescent="0.25">
      <c r="A19">
        <v>4</v>
      </c>
      <c r="D19" s="14">
        <f t="shared" si="0"/>
        <v>4</v>
      </c>
      <c r="E19" s="15">
        <f t="shared" si="1"/>
        <v>131862.88053002869</v>
      </c>
      <c r="F19" s="15">
        <f t="shared" si="2"/>
        <v>4740.320895604109</v>
      </c>
      <c r="G19" s="15">
        <f t="shared" si="3"/>
        <v>3586.449658961963</v>
      </c>
      <c r="H19" s="15">
        <f t="shared" si="4"/>
        <v>573.83194543391414</v>
      </c>
      <c r="I19" s="15">
        <f t="shared" si="5"/>
        <v>8900.6024999999863</v>
      </c>
    </row>
    <row r="20" spans="1:9" x14ac:dyDescent="0.25">
      <c r="A20">
        <v>5</v>
      </c>
      <c r="D20" s="14">
        <f t="shared" si="0"/>
        <v>5</v>
      </c>
      <c r="E20" s="15">
        <f t="shared" si="1"/>
        <v>126978.19208216299</v>
      </c>
      <c r="F20" s="15">
        <f t="shared" si="2"/>
        <v>4884.6884478656966</v>
      </c>
      <c r="G20" s="15">
        <f t="shared" si="3"/>
        <v>3461.9948725295599</v>
      </c>
      <c r="H20" s="15">
        <f t="shared" si="4"/>
        <v>553.91917960472961</v>
      </c>
      <c r="I20" s="15">
        <f t="shared" si="5"/>
        <v>8900.6024999999863</v>
      </c>
    </row>
    <row r="21" spans="1:9" x14ac:dyDescent="0.25">
      <c r="A21">
        <v>6</v>
      </c>
      <c r="D21" s="14">
        <f t="shared" si="0"/>
        <v>6</v>
      </c>
      <c r="E21" s="15">
        <f t="shared" si="1"/>
        <v>121944.73933535864</v>
      </c>
      <c r="F21" s="15">
        <f t="shared" si="2"/>
        <v>5033.4527468043561</v>
      </c>
      <c r="G21" s="15">
        <f t="shared" si="3"/>
        <v>3333.7497872376125</v>
      </c>
      <c r="H21" s="15">
        <f t="shared" si="4"/>
        <v>533.39996595801802</v>
      </c>
      <c r="I21" s="15">
        <f t="shared" si="5"/>
        <v>8900.6024999999863</v>
      </c>
    </row>
    <row r="22" spans="1:9" x14ac:dyDescent="0.25">
      <c r="A22">
        <v>7</v>
      </c>
      <c r="D22" s="14">
        <f t="shared" si="0"/>
        <v>7</v>
      </c>
      <c r="E22" s="15">
        <f t="shared" si="1"/>
        <v>116757.99163901735</v>
      </c>
      <c r="F22" s="15">
        <f t="shared" si="2"/>
        <v>5186.7476963412901</v>
      </c>
      <c r="G22" s="15">
        <f t="shared" si="3"/>
        <v>3201.5989686712896</v>
      </c>
      <c r="H22" s="15">
        <f t="shared" si="4"/>
        <v>512.25583498740639</v>
      </c>
      <c r="I22" s="15">
        <f t="shared" si="5"/>
        <v>8900.6024999999863</v>
      </c>
    </row>
    <row r="23" spans="1:9" x14ac:dyDescent="0.25">
      <c r="A23">
        <v>8</v>
      </c>
      <c r="D23" s="14">
        <f t="shared" si="0"/>
        <v>8</v>
      </c>
      <c r="E23" s="15">
        <f t="shared" si="1"/>
        <v>111413.28036054524</v>
      </c>
      <c r="F23" s="15">
        <f t="shared" si="2"/>
        <v>5344.7112784721139</v>
      </c>
      <c r="G23" s="15">
        <f t="shared" si="3"/>
        <v>3065.4234668343729</v>
      </c>
      <c r="H23" s="15">
        <f t="shared" si="4"/>
        <v>490.46775469349967</v>
      </c>
      <c r="I23" s="15">
        <f t="shared" si="5"/>
        <v>8900.6024999999863</v>
      </c>
    </row>
    <row r="24" spans="1:9" x14ac:dyDescent="0.25">
      <c r="A24">
        <v>9</v>
      </c>
      <c r="D24" s="14">
        <f t="shared" si="0"/>
        <v>9</v>
      </c>
      <c r="E24" s="15">
        <f t="shared" si="1"/>
        <v>105905.7946830797</v>
      </c>
      <c r="F24" s="15">
        <f t="shared" si="2"/>
        <v>5507.4856774655354</v>
      </c>
      <c r="G24" s="15">
        <f t="shared" si="3"/>
        <v>2925.1007090814232</v>
      </c>
      <c r="H24" s="15">
        <f t="shared" si="4"/>
        <v>468.01611345302774</v>
      </c>
      <c r="I24" s="15">
        <f t="shared" si="5"/>
        <v>8900.6024999999863</v>
      </c>
    </row>
    <row r="25" spans="1:9" x14ac:dyDescent="0.25">
      <c r="A25">
        <v>10</v>
      </c>
      <c r="D25" s="14">
        <f t="shared" si="0"/>
        <v>10</v>
      </c>
      <c r="E25" s="15">
        <f t="shared" si="1"/>
        <v>100230.57727523516</v>
      </c>
      <c r="F25" s="15">
        <f t="shared" si="2"/>
        <v>5675.2174078445441</v>
      </c>
      <c r="G25" s="15">
        <f t="shared" si="3"/>
        <v>2780.5043897891746</v>
      </c>
      <c r="H25" s="15">
        <f t="shared" si="4"/>
        <v>444.88070236626794</v>
      </c>
      <c r="I25" s="15">
        <f t="shared" si="5"/>
        <v>8900.6024999999863</v>
      </c>
    </row>
    <row r="26" spans="1:9" x14ac:dyDescent="0.25">
      <c r="A26">
        <v>11</v>
      </c>
      <c r="D26" s="14">
        <f t="shared" si="0"/>
        <v>11</v>
      </c>
      <c r="E26" s="15">
        <f t="shared" si="1"/>
        <v>94382.519828969875</v>
      </c>
      <c r="F26" s="15">
        <f t="shared" si="2"/>
        <v>5848.0574462652876</v>
      </c>
      <c r="G26" s="15">
        <f t="shared" si="3"/>
        <v>2631.5043566678441</v>
      </c>
      <c r="H26" s="15">
        <f t="shared" si="4"/>
        <v>421.04069706685505</v>
      </c>
      <c r="I26" s="15">
        <f t="shared" si="5"/>
        <v>8900.6024999999863</v>
      </c>
    </row>
    <row r="27" spans="1:9" x14ac:dyDescent="0.25">
      <c r="A27">
        <v>12</v>
      </c>
      <c r="D27" s="14">
        <f t="shared" si="0"/>
        <v>12</v>
      </c>
      <c r="E27" s="15">
        <f t="shared" si="1"/>
        <v>88356.358461557524</v>
      </c>
      <c r="F27" s="15">
        <f t="shared" si="2"/>
        <v>6026.1613674123537</v>
      </c>
      <c r="G27" s="15">
        <f t="shared" si="3"/>
        <v>2477.966493610028</v>
      </c>
      <c r="H27" s="15">
        <f t="shared" si="4"/>
        <v>396.47463897760451</v>
      </c>
      <c r="I27" s="15">
        <f t="shared" si="5"/>
        <v>8900.6024999999863</v>
      </c>
    </row>
    <row r="28" spans="1:9" x14ac:dyDescent="0.25">
      <c r="A28">
        <v>13</v>
      </c>
      <c r="D28" s="14">
        <f t="shared" si="0"/>
        <v>13</v>
      </c>
      <c r="E28" s="15">
        <f t="shared" si="1"/>
        <v>82146.668977524751</v>
      </c>
      <c r="F28" s="15">
        <f t="shared" si="2"/>
        <v>6209.6894840327768</v>
      </c>
      <c r="G28" s="15">
        <f t="shared" si="3"/>
        <v>2319.7525999717323</v>
      </c>
      <c r="H28" s="15">
        <f t="shared" si="4"/>
        <v>371.16041599547719</v>
      </c>
      <c r="I28" s="15">
        <f t="shared" si="5"/>
        <v>8900.6024999999863</v>
      </c>
    </row>
    <row r="29" spans="1:9" x14ac:dyDescent="0.25">
      <c r="A29">
        <v>14</v>
      </c>
      <c r="D29" s="14">
        <f t="shared" si="0"/>
        <v>14</v>
      </c>
      <c r="E29" s="15">
        <f t="shared" si="1"/>
        <v>75747.86198628995</v>
      </c>
      <c r="F29" s="15">
        <f t="shared" si="2"/>
        <v>6398.8069912348037</v>
      </c>
      <c r="G29" s="15">
        <f t="shared" si="3"/>
        <v>2156.7202661768811</v>
      </c>
      <c r="H29" s="15">
        <f t="shared" si="4"/>
        <v>345.07524258830097</v>
      </c>
      <c r="I29" s="15">
        <f t="shared" si="5"/>
        <v>8900.6024999999863</v>
      </c>
    </row>
    <row r="30" spans="1:9" x14ac:dyDescent="0.25">
      <c r="A30">
        <v>15</v>
      </c>
      <c r="D30" s="14">
        <f t="shared" si="0"/>
        <v>15</v>
      </c>
      <c r="E30" s="15">
        <f t="shared" si="1"/>
        <v>69154.177871108637</v>
      </c>
      <c r="F30" s="15">
        <f t="shared" si="2"/>
        <v>6593.6841151813196</v>
      </c>
      <c r="G30" s="15">
        <f t="shared" si="3"/>
        <v>1988.7227455333332</v>
      </c>
      <c r="H30" s="15">
        <f t="shared" si="4"/>
        <v>318.1956392853333</v>
      </c>
      <c r="I30" s="15">
        <f t="shared" si="5"/>
        <v>8900.6024999999863</v>
      </c>
    </row>
    <row r="31" spans="1:9" x14ac:dyDescent="0.25">
      <c r="A31">
        <v>16</v>
      </c>
      <c r="D31" s="14">
        <f t="shared" si="0"/>
        <v>16</v>
      </c>
      <c r="E31" s="15">
        <f t="shared" si="1"/>
        <v>62359.681604796875</v>
      </c>
      <c r="F31" s="15">
        <f t="shared" si="2"/>
        <v>6794.4962663117603</v>
      </c>
      <c r="G31" s="15">
        <f t="shared" si="3"/>
        <v>1815.6088221450229</v>
      </c>
      <c r="H31" s="15">
        <f t="shared" si="4"/>
        <v>290.49741154320367</v>
      </c>
      <c r="I31" s="15">
        <f t="shared" si="5"/>
        <v>8900.6024999999863</v>
      </c>
    </row>
    <row r="32" spans="1:9" x14ac:dyDescent="0.25">
      <c r="A32">
        <v>17</v>
      </c>
      <c r="D32" s="14">
        <f t="shared" si="0"/>
        <v>17</v>
      </c>
      <c r="E32" s="15">
        <f t="shared" si="1"/>
        <v>55358.257407566438</v>
      </c>
      <c r="F32" s="15">
        <f t="shared" si="2"/>
        <v>7001.4241972304353</v>
      </c>
      <c r="G32" s="15">
        <f t="shared" si="3"/>
        <v>1637.2226748013368</v>
      </c>
      <c r="H32" s="15">
        <f t="shared" si="4"/>
        <v>261.95562796821389</v>
      </c>
      <c r="I32" s="15">
        <f t="shared" si="5"/>
        <v>8900.6024999999863</v>
      </c>
    </row>
    <row r="33" spans="1:9" x14ac:dyDescent="0.25">
      <c r="A33">
        <v>18</v>
      </c>
      <c r="D33" s="14">
        <f t="shared" si="0"/>
        <v>18</v>
      </c>
      <c r="E33" s="15">
        <f t="shared" si="1"/>
        <v>48143.603242163059</v>
      </c>
      <c r="F33" s="15">
        <f t="shared" si="2"/>
        <v>7214.6541654033799</v>
      </c>
      <c r="G33" s="15">
        <f t="shared" si="3"/>
        <v>1453.4037367212127</v>
      </c>
      <c r="H33" s="15">
        <f t="shared" si="4"/>
        <v>232.54459787539403</v>
      </c>
      <c r="I33" s="15">
        <f t="shared" si="5"/>
        <v>8900.6024999999863</v>
      </c>
    </row>
    <row r="34" spans="1:9" x14ac:dyDescent="0.25">
      <c r="A34">
        <v>19</v>
      </c>
      <c r="D34" s="14">
        <f t="shared" si="0"/>
        <v>19</v>
      </c>
      <c r="E34" s="15">
        <f t="shared" si="1"/>
        <v>40709.225141352894</v>
      </c>
      <c r="F34" s="15">
        <f t="shared" si="2"/>
        <v>7434.3781008101651</v>
      </c>
      <c r="G34" s="15">
        <f t="shared" si="3"/>
        <v>1263.9865510257084</v>
      </c>
      <c r="H34" s="15">
        <f t="shared" si="4"/>
        <v>202.23784816411336</v>
      </c>
      <c r="I34" s="15">
        <f t="shared" si="5"/>
        <v>8900.6024999999863</v>
      </c>
    </row>
    <row r="35" spans="1:9" x14ac:dyDescent="0.25">
      <c r="A35">
        <v>20</v>
      </c>
      <c r="D35" s="14">
        <f t="shared" si="0"/>
        <v>20</v>
      </c>
      <c r="E35" s="15">
        <f t="shared" si="1"/>
        <v>33048.431362651303</v>
      </c>
      <c r="F35" s="15">
        <f t="shared" si="2"/>
        <v>7660.7937787015935</v>
      </c>
      <c r="G35" s="15">
        <f t="shared" si="3"/>
        <v>1068.8006218089592</v>
      </c>
      <c r="H35" s="15">
        <f t="shared" si="4"/>
        <v>171.00809948943348</v>
      </c>
      <c r="I35" s="15">
        <f t="shared" si="5"/>
        <v>8900.6024999999863</v>
      </c>
    </row>
    <row r="36" spans="1:9" x14ac:dyDescent="0.25">
      <c r="A36">
        <v>21</v>
      </c>
      <c r="D36" s="14">
        <f t="shared" si="0"/>
        <v>21</v>
      </c>
      <c r="E36" s="15">
        <f t="shared" si="1"/>
        <v>25154.326365032535</v>
      </c>
      <c r="F36" s="15">
        <f t="shared" si="2"/>
        <v>7894.1049976187678</v>
      </c>
      <c r="G36" s="15">
        <f t="shared" si="3"/>
        <v>867.67026067346455</v>
      </c>
      <c r="H36" s="15">
        <f t="shared" si="4"/>
        <v>138.82724170775433</v>
      </c>
      <c r="I36" s="15">
        <f t="shared" si="5"/>
        <v>8900.6024999999863</v>
      </c>
    </row>
    <row r="37" spans="1:9" x14ac:dyDescent="0.25">
      <c r="A37">
        <v>22</v>
      </c>
      <c r="D37" s="14">
        <f t="shared" si="0"/>
        <v>22</v>
      </c>
      <c r="E37" s="15">
        <f t="shared" si="1"/>
        <v>17019.804602198776</v>
      </c>
      <c r="F37" s="15">
        <f t="shared" si="2"/>
        <v>8134.5217628337614</v>
      </c>
      <c r="G37" s="15">
        <f t="shared" si="3"/>
        <v>660.41442859157303</v>
      </c>
      <c r="H37" s="15">
        <f t="shared" si="4"/>
        <v>105.66630857465168</v>
      </c>
      <c r="I37" s="15">
        <f t="shared" si="5"/>
        <v>8900.6024999999863</v>
      </c>
    </row>
    <row r="38" spans="1:9" x14ac:dyDescent="0.25">
      <c r="A38">
        <v>23</v>
      </c>
      <c r="D38" s="14">
        <f t="shared" si="0"/>
        <v>23</v>
      </c>
      <c r="E38" s="15">
        <f t="shared" si="1"/>
        <v>8637.5441268217437</v>
      </c>
      <c r="F38" s="15">
        <f t="shared" si="2"/>
        <v>8382.260475377032</v>
      </c>
      <c r="G38" s="15">
        <f t="shared" si="3"/>
        <v>446.84657295082332</v>
      </c>
      <c r="H38" s="15">
        <f t="shared" si="4"/>
        <v>71.495451672131736</v>
      </c>
      <c r="I38" s="15">
        <f t="shared" si="5"/>
        <v>8900.6024999999863</v>
      </c>
    </row>
    <row r="39" spans="1:9" x14ac:dyDescent="0.25">
      <c r="A39">
        <v>24</v>
      </c>
      <c r="D39" s="14">
        <f t="shared" si="0"/>
        <v>24</v>
      </c>
      <c r="E39" s="15">
        <f t="shared" si="1"/>
        <v>5.4569682106375694E-11</v>
      </c>
      <c r="F39" s="15">
        <f t="shared" si="2"/>
        <v>8637.5441268216891</v>
      </c>
      <c r="G39" s="15">
        <f t="shared" si="3"/>
        <v>226.77445963646267</v>
      </c>
      <c r="H39" s="15">
        <f t="shared" si="4"/>
        <v>36.283913541834025</v>
      </c>
      <c r="I39" s="15">
        <f t="shared" si="5"/>
        <v>8900.6024999999863</v>
      </c>
    </row>
    <row r="40" spans="1:9" x14ac:dyDescent="0.25">
      <c r="A40">
        <v>25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5" t="str">
        <f t="shared" si="3"/>
        <v/>
      </c>
      <c r="H40" s="15" t="str">
        <f t="shared" si="4"/>
        <v/>
      </c>
      <c r="I40" s="15" t="str">
        <f t="shared" si="5"/>
        <v/>
      </c>
    </row>
    <row r="41" spans="1:9" x14ac:dyDescent="0.25">
      <c r="A41">
        <v>26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5" t="str">
        <f t="shared" si="3"/>
        <v/>
      </c>
      <c r="H41" s="15" t="str">
        <f t="shared" si="4"/>
        <v/>
      </c>
      <c r="I41" s="15" t="str">
        <f t="shared" si="5"/>
        <v/>
      </c>
    </row>
    <row r="42" spans="1:9" x14ac:dyDescent="0.25">
      <c r="A42">
        <v>27</v>
      </c>
      <c r="D42" s="14" t="str">
        <f t="shared" si="0"/>
        <v/>
      </c>
      <c r="E42" s="15" t="str">
        <f t="shared" si="1"/>
        <v/>
      </c>
      <c r="F42" s="15" t="str">
        <f t="shared" si="2"/>
        <v/>
      </c>
      <c r="G42" s="15" t="str">
        <f t="shared" si="3"/>
        <v/>
      </c>
      <c r="H42" s="15" t="str">
        <f t="shared" si="4"/>
        <v/>
      </c>
      <c r="I42" s="15" t="str">
        <f t="shared" si="5"/>
        <v/>
      </c>
    </row>
    <row r="43" spans="1:9" x14ac:dyDescent="0.25">
      <c r="A43">
        <v>28</v>
      </c>
      <c r="D43" s="14" t="str">
        <f t="shared" si="0"/>
        <v/>
      </c>
      <c r="E43" s="15" t="str">
        <f t="shared" si="1"/>
        <v/>
      </c>
      <c r="F43" s="15" t="str">
        <f t="shared" si="2"/>
        <v/>
      </c>
      <c r="G43" s="15" t="str">
        <f t="shared" si="3"/>
        <v/>
      </c>
      <c r="H43" s="15" t="str">
        <f t="shared" si="4"/>
        <v/>
      </c>
      <c r="I43" s="15" t="str">
        <f t="shared" si="5"/>
        <v/>
      </c>
    </row>
    <row r="44" spans="1:9" x14ac:dyDescent="0.25">
      <c r="A44">
        <v>29</v>
      </c>
      <c r="D44" s="14" t="str">
        <f t="shared" si="0"/>
        <v/>
      </c>
      <c r="E44" s="15" t="str">
        <f t="shared" si="1"/>
        <v/>
      </c>
      <c r="F44" s="15" t="str">
        <f t="shared" si="2"/>
        <v/>
      </c>
      <c r="G44" s="15" t="str">
        <f t="shared" si="3"/>
        <v/>
      </c>
      <c r="H44" s="15" t="str">
        <f t="shared" si="4"/>
        <v/>
      </c>
      <c r="I44" s="15" t="str">
        <f t="shared" si="5"/>
        <v/>
      </c>
    </row>
    <row r="45" spans="1:9" x14ac:dyDescent="0.25">
      <c r="A45">
        <v>30</v>
      </c>
      <c r="D45" s="14" t="str">
        <f t="shared" si="0"/>
        <v/>
      </c>
      <c r="E45" s="15" t="str">
        <f t="shared" si="1"/>
        <v/>
      </c>
      <c r="F45" s="15" t="str">
        <f t="shared" si="2"/>
        <v/>
      </c>
      <c r="G45" s="15" t="str">
        <f t="shared" si="3"/>
        <v/>
      </c>
      <c r="H45" s="15" t="str">
        <f t="shared" si="4"/>
        <v/>
      </c>
      <c r="I45" s="15" t="str">
        <f t="shared" si="5"/>
        <v/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  <row r="76" spans="1:9" x14ac:dyDescent="0.25">
      <c r="A76">
        <v>61</v>
      </c>
      <c r="D76" s="14" t="str">
        <f t="shared" ref="D76:D111" si="6">IF(A76&lt;=$E$7,A76,"")</f>
        <v/>
      </c>
      <c r="E76" s="15" t="str">
        <f t="shared" ref="E76:E111" si="7">IF(D76&lt;=$E$7,IF(D76=0,$E$6,E75-F76),"")</f>
        <v/>
      </c>
      <c r="F76" s="15" t="str">
        <f t="shared" ref="F76:F111" si="8">IF(D76&lt;=$E$7,IF(D76=0,0,I76-SUM(G76:H76)),"")</f>
        <v/>
      </c>
      <c r="G76" s="15" t="str">
        <f t="shared" ref="G76:G111" si="9">IF(D76&lt;=$E$7,IFERROR(E75*$J$6/2,""),"")</f>
        <v/>
      </c>
      <c r="H76" s="15" t="str">
        <f t="shared" ref="H76:H111" si="10">IFERROR(G76*16%,"")</f>
        <v/>
      </c>
      <c r="I76" s="15" t="str">
        <f t="shared" ref="I76:I111" si="11">IF(D76&lt;=$E$7,$E$8,"")</f>
        <v/>
      </c>
    </row>
    <row r="77" spans="1:9" x14ac:dyDescent="0.25">
      <c r="A77">
        <v>62</v>
      </c>
      <c r="D77" s="14" t="str">
        <f t="shared" si="6"/>
        <v/>
      </c>
      <c r="E77" s="15" t="str">
        <f t="shared" si="7"/>
        <v/>
      </c>
      <c r="F77" s="15" t="str">
        <f t="shared" si="8"/>
        <v/>
      </c>
      <c r="G77" s="15" t="str">
        <f t="shared" si="9"/>
        <v/>
      </c>
      <c r="H77" s="15" t="str">
        <f t="shared" si="10"/>
        <v/>
      </c>
      <c r="I77" s="15" t="str">
        <f t="shared" si="11"/>
        <v/>
      </c>
    </row>
    <row r="78" spans="1:9" x14ac:dyDescent="0.25">
      <c r="A78">
        <v>63</v>
      </c>
      <c r="D78" s="14" t="str">
        <f t="shared" si="6"/>
        <v/>
      </c>
      <c r="E78" s="15" t="str">
        <f t="shared" si="7"/>
        <v/>
      </c>
      <c r="F78" s="15" t="str">
        <f t="shared" si="8"/>
        <v/>
      </c>
      <c r="G78" s="15" t="str">
        <f t="shared" si="9"/>
        <v/>
      </c>
      <c r="H78" s="15" t="str">
        <f t="shared" si="10"/>
        <v/>
      </c>
      <c r="I78" s="15" t="str">
        <f t="shared" si="11"/>
        <v/>
      </c>
    </row>
    <row r="79" spans="1:9" x14ac:dyDescent="0.25">
      <c r="A79">
        <v>64</v>
      </c>
      <c r="D79" s="14" t="str">
        <f t="shared" si="6"/>
        <v/>
      </c>
      <c r="E79" s="15" t="str">
        <f t="shared" si="7"/>
        <v/>
      </c>
      <c r="F79" s="15" t="str">
        <f t="shared" si="8"/>
        <v/>
      </c>
      <c r="G79" s="15" t="str">
        <f t="shared" si="9"/>
        <v/>
      </c>
      <c r="H79" s="15" t="str">
        <f t="shared" si="10"/>
        <v/>
      </c>
      <c r="I79" s="15" t="str">
        <f t="shared" si="11"/>
        <v/>
      </c>
    </row>
    <row r="80" spans="1:9" x14ac:dyDescent="0.25">
      <c r="A80">
        <v>65</v>
      </c>
      <c r="D80" s="14" t="str">
        <f t="shared" si="6"/>
        <v/>
      </c>
      <c r="E80" s="15" t="str">
        <f t="shared" si="7"/>
        <v/>
      </c>
      <c r="F80" s="15" t="str">
        <f t="shared" si="8"/>
        <v/>
      </c>
      <c r="G80" s="15" t="str">
        <f t="shared" si="9"/>
        <v/>
      </c>
      <c r="H80" s="15" t="str">
        <f t="shared" si="10"/>
        <v/>
      </c>
      <c r="I80" s="15" t="str">
        <f t="shared" si="11"/>
        <v/>
      </c>
    </row>
    <row r="81" spans="1:9" x14ac:dyDescent="0.25">
      <c r="A81">
        <v>66</v>
      </c>
      <c r="D81" s="14" t="str">
        <f t="shared" si="6"/>
        <v/>
      </c>
      <c r="E81" s="15" t="str">
        <f t="shared" si="7"/>
        <v/>
      </c>
      <c r="F81" s="15" t="str">
        <f t="shared" si="8"/>
        <v/>
      </c>
      <c r="G81" s="15" t="str">
        <f t="shared" si="9"/>
        <v/>
      </c>
      <c r="H81" s="15" t="str">
        <f t="shared" si="10"/>
        <v/>
      </c>
      <c r="I81" s="15" t="str">
        <f t="shared" si="11"/>
        <v/>
      </c>
    </row>
    <row r="82" spans="1:9" x14ac:dyDescent="0.25">
      <c r="A82">
        <v>67</v>
      </c>
      <c r="D82" s="14" t="str">
        <f t="shared" si="6"/>
        <v/>
      </c>
      <c r="E82" s="15" t="str">
        <f t="shared" si="7"/>
        <v/>
      </c>
      <c r="F82" s="15" t="str">
        <f t="shared" si="8"/>
        <v/>
      </c>
      <c r="G82" s="15" t="str">
        <f t="shared" si="9"/>
        <v/>
      </c>
      <c r="H82" s="15" t="str">
        <f t="shared" si="10"/>
        <v/>
      </c>
      <c r="I82" s="15" t="str">
        <f t="shared" si="11"/>
        <v/>
      </c>
    </row>
    <row r="83" spans="1:9" x14ac:dyDescent="0.25">
      <c r="A83">
        <v>68</v>
      </c>
      <c r="D83" s="14" t="str">
        <f t="shared" si="6"/>
        <v/>
      </c>
      <c r="E83" s="15" t="str">
        <f t="shared" si="7"/>
        <v/>
      </c>
      <c r="F83" s="15" t="str">
        <f t="shared" si="8"/>
        <v/>
      </c>
      <c r="G83" s="15" t="str">
        <f t="shared" si="9"/>
        <v/>
      </c>
      <c r="H83" s="15" t="str">
        <f t="shared" si="10"/>
        <v/>
      </c>
      <c r="I83" s="15" t="str">
        <f t="shared" si="11"/>
        <v/>
      </c>
    </row>
    <row r="84" spans="1:9" x14ac:dyDescent="0.25">
      <c r="A84">
        <v>69</v>
      </c>
      <c r="D84" s="14" t="str">
        <f t="shared" si="6"/>
        <v/>
      </c>
      <c r="E84" s="15" t="str">
        <f t="shared" si="7"/>
        <v/>
      </c>
      <c r="F84" s="15" t="str">
        <f t="shared" si="8"/>
        <v/>
      </c>
      <c r="G84" s="15" t="str">
        <f t="shared" si="9"/>
        <v/>
      </c>
      <c r="H84" s="15" t="str">
        <f t="shared" si="10"/>
        <v/>
      </c>
      <c r="I84" s="15" t="str">
        <f t="shared" si="11"/>
        <v/>
      </c>
    </row>
    <row r="85" spans="1:9" x14ac:dyDescent="0.25">
      <c r="A85">
        <v>70</v>
      </c>
      <c r="D85" s="14" t="str">
        <f t="shared" si="6"/>
        <v/>
      </c>
      <c r="E85" s="15" t="str">
        <f t="shared" si="7"/>
        <v/>
      </c>
      <c r="F85" s="15" t="str">
        <f t="shared" si="8"/>
        <v/>
      </c>
      <c r="G85" s="15" t="str">
        <f t="shared" si="9"/>
        <v/>
      </c>
      <c r="H85" s="15" t="str">
        <f t="shared" si="10"/>
        <v/>
      </c>
      <c r="I85" s="15" t="str">
        <f t="shared" si="11"/>
        <v/>
      </c>
    </row>
    <row r="86" spans="1:9" x14ac:dyDescent="0.25">
      <c r="A86">
        <v>71</v>
      </c>
      <c r="D86" s="14" t="str">
        <f t="shared" si="6"/>
        <v/>
      </c>
      <c r="E86" s="15" t="str">
        <f t="shared" si="7"/>
        <v/>
      </c>
      <c r="F86" s="15" t="str">
        <f t="shared" si="8"/>
        <v/>
      </c>
      <c r="G86" s="15" t="str">
        <f t="shared" si="9"/>
        <v/>
      </c>
      <c r="H86" s="15" t="str">
        <f t="shared" si="10"/>
        <v/>
      </c>
      <c r="I86" s="15" t="str">
        <f t="shared" si="11"/>
        <v/>
      </c>
    </row>
    <row r="87" spans="1:9" x14ac:dyDescent="0.25">
      <c r="A87">
        <v>72</v>
      </c>
      <c r="D87" s="14" t="str">
        <f t="shared" si="6"/>
        <v/>
      </c>
      <c r="E87" s="15" t="str">
        <f t="shared" si="7"/>
        <v/>
      </c>
      <c r="F87" s="15" t="str">
        <f t="shared" si="8"/>
        <v/>
      </c>
      <c r="G87" s="15" t="str">
        <f t="shared" si="9"/>
        <v/>
      </c>
      <c r="H87" s="15" t="str">
        <f t="shared" si="10"/>
        <v/>
      </c>
      <c r="I87" s="15" t="str">
        <f t="shared" si="11"/>
        <v/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ref="D112:D135" si="12">IF(A112&lt;=$E$7,A112,"")</f>
        <v/>
      </c>
      <c r="E112" s="15" t="str">
        <f t="shared" ref="E112:E135" si="13">IF(D112&lt;=$E$7,IF(D112=0,$E$6,E111-F112),"")</f>
        <v/>
      </c>
      <c r="F112" s="15" t="str">
        <f t="shared" ref="F112:F135" si="14">IF(D112&lt;=$E$7,IF(D112=0,0,I112-SUM(G112:H112)),"")</f>
        <v/>
      </c>
      <c r="G112" s="15" t="str">
        <f t="shared" ref="G112:G135" si="15">IF(D112&lt;=$E$7,IFERROR(E111*$J$6/2,""),"")</f>
        <v/>
      </c>
      <c r="H112" s="15" t="str">
        <f t="shared" ref="H112:H135" si="16">IFERROR(G112*16%,"")</f>
        <v/>
      </c>
      <c r="I112" s="15" t="str">
        <f t="shared" ref="I112:I135" si="17">IF(D112&lt;=$E$7,$E$8,"")</f>
        <v/>
      </c>
    </row>
    <row r="113" spans="1:9" x14ac:dyDescent="0.25">
      <c r="A113">
        <v>98</v>
      </c>
      <c r="D113" s="14" t="str">
        <f t="shared" si="12"/>
        <v/>
      </c>
      <c r="E113" s="15" t="str">
        <f t="shared" si="13"/>
        <v/>
      </c>
      <c r="F113" s="15" t="str">
        <f t="shared" si="14"/>
        <v/>
      </c>
      <c r="G113" s="15" t="str">
        <f t="shared" si="15"/>
        <v/>
      </c>
      <c r="H113" s="15" t="str">
        <f t="shared" si="16"/>
        <v/>
      </c>
      <c r="I113" s="15" t="str">
        <f t="shared" si="17"/>
        <v/>
      </c>
    </row>
    <row r="114" spans="1:9" x14ac:dyDescent="0.25">
      <c r="A114">
        <v>99</v>
      </c>
      <c r="D114" s="14" t="str">
        <f t="shared" si="12"/>
        <v/>
      </c>
      <c r="E114" s="15" t="str">
        <f t="shared" si="13"/>
        <v/>
      </c>
      <c r="F114" s="15" t="str">
        <f t="shared" si="14"/>
        <v/>
      </c>
      <c r="G114" s="15" t="str">
        <f t="shared" si="15"/>
        <v/>
      </c>
      <c r="H114" s="15" t="str">
        <f t="shared" si="16"/>
        <v/>
      </c>
      <c r="I114" s="15" t="str">
        <f t="shared" si="17"/>
        <v/>
      </c>
    </row>
    <row r="115" spans="1:9" x14ac:dyDescent="0.25">
      <c r="A115">
        <v>100</v>
      </c>
      <c r="D115" s="14" t="str">
        <f t="shared" si="12"/>
        <v/>
      </c>
      <c r="E115" s="15" t="str">
        <f t="shared" si="13"/>
        <v/>
      </c>
      <c r="F115" s="15" t="str">
        <f t="shared" si="14"/>
        <v/>
      </c>
      <c r="G115" s="15" t="str">
        <f t="shared" si="15"/>
        <v/>
      </c>
      <c r="H115" s="15" t="str">
        <f t="shared" si="16"/>
        <v/>
      </c>
      <c r="I115" s="15" t="str">
        <f t="shared" si="17"/>
        <v/>
      </c>
    </row>
    <row r="116" spans="1:9" x14ac:dyDescent="0.25">
      <c r="A116">
        <v>101</v>
      </c>
      <c r="D116" s="14" t="str">
        <f t="shared" si="12"/>
        <v/>
      </c>
      <c r="E116" s="15" t="str">
        <f t="shared" si="13"/>
        <v/>
      </c>
      <c r="F116" s="15" t="str">
        <f t="shared" si="14"/>
        <v/>
      </c>
      <c r="G116" s="15" t="str">
        <f t="shared" si="15"/>
        <v/>
      </c>
      <c r="H116" s="15" t="str">
        <f t="shared" si="16"/>
        <v/>
      </c>
      <c r="I116" s="15" t="str">
        <f t="shared" si="17"/>
        <v/>
      </c>
    </row>
    <row r="117" spans="1:9" x14ac:dyDescent="0.25">
      <c r="A117">
        <v>102</v>
      </c>
      <c r="D117" s="14" t="str">
        <f t="shared" si="12"/>
        <v/>
      </c>
      <c r="E117" s="15" t="str">
        <f t="shared" si="13"/>
        <v/>
      </c>
      <c r="F117" s="15" t="str">
        <f t="shared" si="14"/>
        <v/>
      </c>
      <c r="G117" s="15" t="str">
        <f t="shared" si="15"/>
        <v/>
      </c>
      <c r="H117" s="15" t="str">
        <f t="shared" si="16"/>
        <v/>
      </c>
      <c r="I117" s="15" t="str">
        <f t="shared" si="17"/>
        <v/>
      </c>
    </row>
    <row r="118" spans="1:9" x14ac:dyDescent="0.25">
      <c r="A118">
        <v>103</v>
      </c>
      <c r="D118" s="14" t="str">
        <f t="shared" si="12"/>
        <v/>
      </c>
      <c r="E118" s="15" t="str">
        <f t="shared" si="13"/>
        <v/>
      </c>
      <c r="F118" s="15" t="str">
        <f t="shared" si="14"/>
        <v/>
      </c>
      <c r="G118" s="15" t="str">
        <f t="shared" si="15"/>
        <v/>
      </c>
      <c r="H118" s="15" t="str">
        <f t="shared" si="16"/>
        <v/>
      </c>
      <c r="I118" s="15" t="str">
        <f t="shared" si="17"/>
        <v/>
      </c>
    </row>
    <row r="119" spans="1:9" x14ac:dyDescent="0.25">
      <c r="A119">
        <v>104</v>
      </c>
      <c r="D119" s="14" t="str">
        <f t="shared" si="12"/>
        <v/>
      </c>
      <c r="E119" s="15" t="str">
        <f t="shared" si="13"/>
        <v/>
      </c>
      <c r="F119" s="15" t="str">
        <f t="shared" si="14"/>
        <v/>
      </c>
      <c r="G119" s="15" t="str">
        <f t="shared" si="15"/>
        <v/>
      </c>
      <c r="H119" s="15" t="str">
        <f t="shared" si="16"/>
        <v/>
      </c>
      <c r="I119" s="15" t="str">
        <f t="shared" si="17"/>
        <v/>
      </c>
    </row>
    <row r="120" spans="1:9" x14ac:dyDescent="0.25">
      <c r="A120">
        <v>105</v>
      </c>
      <c r="D120" s="14" t="str">
        <f t="shared" si="12"/>
        <v/>
      </c>
      <c r="E120" s="15" t="str">
        <f t="shared" si="13"/>
        <v/>
      </c>
      <c r="F120" s="15" t="str">
        <f t="shared" si="14"/>
        <v/>
      </c>
      <c r="G120" s="15" t="str">
        <f t="shared" si="15"/>
        <v/>
      </c>
      <c r="H120" s="15" t="str">
        <f t="shared" si="16"/>
        <v/>
      </c>
      <c r="I120" s="15" t="str">
        <f t="shared" si="17"/>
        <v/>
      </c>
    </row>
    <row r="121" spans="1:9" x14ac:dyDescent="0.25">
      <c r="A121">
        <v>106</v>
      </c>
      <c r="D121" s="14" t="str">
        <f t="shared" si="12"/>
        <v/>
      </c>
      <c r="E121" s="15" t="str">
        <f t="shared" si="13"/>
        <v/>
      </c>
      <c r="F121" s="15" t="str">
        <f t="shared" si="14"/>
        <v/>
      </c>
      <c r="G121" s="15" t="str">
        <f t="shared" si="15"/>
        <v/>
      </c>
      <c r="H121" s="15" t="str">
        <f t="shared" si="16"/>
        <v/>
      </c>
      <c r="I121" s="15" t="str">
        <f t="shared" si="17"/>
        <v/>
      </c>
    </row>
    <row r="122" spans="1:9" x14ac:dyDescent="0.25">
      <c r="A122">
        <v>107</v>
      </c>
      <c r="D122" s="14" t="str">
        <f t="shared" si="12"/>
        <v/>
      </c>
      <c r="E122" s="15" t="str">
        <f t="shared" si="13"/>
        <v/>
      </c>
      <c r="F122" s="15" t="str">
        <f t="shared" si="14"/>
        <v/>
      </c>
      <c r="G122" s="15" t="str">
        <f t="shared" si="15"/>
        <v/>
      </c>
      <c r="H122" s="15" t="str">
        <f t="shared" si="16"/>
        <v/>
      </c>
      <c r="I122" s="15" t="str">
        <f t="shared" si="17"/>
        <v/>
      </c>
    </row>
    <row r="123" spans="1:9" x14ac:dyDescent="0.25">
      <c r="A123">
        <v>108</v>
      </c>
      <c r="D123" s="14" t="str">
        <f t="shared" si="12"/>
        <v/>
      </c>
      <c r="E123" s="15" t="str">
        <f t="shared" si="13"/>
        <v/>
      </c>
      <c r="F123" s="15" t="str">
        <f t="shared" si="14"/>
        <v/>
      </c>
      <c r="G123" s="15" t="str">
        <f t="shared" si="15"/>
        <v/>
      </c>
      <c r="H123" s="15" t="str">
        <f t="shared" si="16"/>
        <v/>
      </c>
      <c r="I123" s="15" t="str">
        <f t="shared" si="17"/>
        <v/>
      </c>
    </row>
    <row r="124" spans="1:9" x14ac:dyDescent="0.25">
      <c r="A124">
        <v>109</v>
      </c>
      <c r="D124" s="14" t="str">
        <f t="shared" si="12"/>
        <v/>
      </c>
      <c r="E124" s="15" t="str">
        <f t="shared" si="13"/>
        <v/>
      </c>
      <c r="F124" s="15" t="str">
        <f t="shared" si="14"/>
        <v/>
      </c>
      <c r="G124" s="15" t="str">
        <f t="shared" si="15"/>
        <v/>
      </c>
      <c r="H124" s="15" t="str">
        <f t="shared" si="16"/>
        <v/>
      </c>
      <c r="I124" s="15" t="str">
        <f t="shared" si="17"/>
        <v/>
      </c>
    </row>
    <row r="125" spans="1:9" x14ac:dyDescent="0.25">
      <c r="A125">
        <v>110</v>
      </c>
      <c r="D125" s="14" t="str">
        <f t="shared" si="12"/>
        <v/>
      </c>
      <c r="E125" s="15" t="str">
        <f t="shared" si="13"/>
        <v/>
      </c>
      <c r="F125" s="15" t="str">
        <f t="shared" si="14"/>
        <v/>
      </c>
      <c r="G125" s="15" t="str">
        <f t="shared" si="15"/>
        <v/>
      </c>
      <c r="H125" s="15" t="str">
        <f t="shared" si="16"/>
        <v/>
      </c>
      <c r="I125" s="15" t="str">
        <f t="shared" si="17"/>
        <v/>
      </c>
    </row>
    <row r="126" spans="1:9" x14ac:dyDescent="0.25">
      <c r="A126">
        <v>111</v>
      </c>
      <c r="D126" s="14" t="str">
        <f t="shared" si="12"/>
        <v/>
      </c>
      <c r="E126" s="15" t="str">
        <f t="shared" si="13"/>
        <v/>
      </c>
      <c r="F126" s="15" t="str">
        <f t="shared" si="14"/>
        <v/>
      </c>
      <c r="G126" s="15" t="str">
        <f t="shared" si="15"/>
        <v/>
      </c>
      <c r="H126" s="15" t="str">
        <f t="shared" si="16"/>
        <v/>
      </c>
      <c r="I126" s="15" t="str">
        <f t="shared" si="17"/>
        <v/>
      </c>
    </row>
    <row r="127" spans="1:9" x14ac:dyDescent="0.25">
      <c r="A127">
        <v>112</v>
      </c>
      <c r="D127" s="14" t="str">
        <f t="shared" si="12"/>
        <v/>
      </c>
      <c r="E127" s="15" t="str">
        <f t="shared" si="13"/>
        <v/>
      </c>
      <c r="F127" s="15" t="str">
        <f t="shared" si="14"/>
        <v/>
      </c>
      <c r="G127" s="15" t="str">
        <f t="shared" si="15"/>
        <v/>
      </c>
      <c r="H127" s="15" t="str">
        <f t="shared" si="16"/>
        <v/>
      </c>
      <c r="I127" s="15" t="str">
        <f t="shared" si="17"/>
        <v/>
      </c>
    </row>
    <row r="128" spans="1:9" x14ac:dyDescent="0.25">
      <c r="A128">
        <v>113</v>
      </c>
      <c r="D128" s="14" t="str">
        <f t="shared" si="12"/>
        <v/>
      </c>
      <c r="E128" s="15" t="str">
        <f t="shared" si="13"/>
        <v/>
      </c>
      <c r="F128" s="15" t="str">
        <f t="shared" si="14"/>
        <v/>
      </c>
      <c r="G128" s="15" t="str">
        <f t="shared" si="15"/>
        <v/>
      </c>
      <c r="H128" s="15" t="str">
        <f t="shared" si="16"/>
        <v/>
      </c>
      <c r="I128" s="15" t="str">
        <f t="shared" si="17"/>
        <v/>
      </c>
    </row>
    <row r="129" spans="1:9" x14ac:dyDescent="0.25">
      <c r="A129">
        <v>114</v>
      </c>
      <c r="D129" s="14" t="str">
        <f t="shared" si="12"/>
        <v/>
      </c>
      <c r="E129" s="15" t="str">
        <f t="shared" si="13"/>
        <v/>
      </c>
      <c r="F129" s="15" t="str">
        <f t="shared" si="14"/>
        <v/>
      </c>
      <c r="G129" s="15" t="str">
        <f t="shared" si="15"/>
        <v/>
      </c>
      <c r="H129" s="15" t="str">
        <f t="shared" si="16"/>
        <v/>
      </c>
      <c r="I129" s="15" t="str">
        <f t="shared" si="17"/>
        <v/>
      </c>
    </row>
    <row r="130" spans="1:9" x14ac:dyDescent="0.25">
      <c r="A130">
        <v>115</v>
      </c>
      <c r="D130" s="14" t="str">
        <f t="shared" si="12"/>
        <v/>
      </c>
      <c r="E130" s="15" t="str">
        <f t="shared" si="13"/>
        <v/>
      </c>
      <c r="F130" s="15" t="str">
        <f t="shared" si="14"/>
        <v/>
      </c>
      <c r="G130" s="15" t="str">
        <f t="shared" si="15"/>
        <v/>
      </c>
      <c r="H130" s="15" t="str">
        <f t="shared" si="16"/>
        <v/>
      </c>
      <c r="I130" s="15" t="str">
        <f t="shared" si="17"/>
        <v/>
      </c>
    </row>
    <row r="131" spans="1:9" x14ac:dyDescent="0.25">
      <c r="A131">
        <v>116</v>
      </c>
      <c r="D131" s="14" t="str">
        <f t="shared" si="12"/>
        <v/>
      </c>
      <c r="E131" s="15" t="str">
        <f t="shared" si="13"/>
        <v/>
      </c>
      <c r="F131" s="15" t="str">
        <f t="shared" si="14"/>
        <v/>
      </c>
      <c r="G131" s="15" t="str">
        <f t="shared" si="15"/>
        <v/>
      </c>
      <c r="H131" s="15" t="str">
        <f t="shared" si="16"/>
        <v/>
      </c>
      <c r="I131" s="15" t="str">
        <f t="shared" si="17"/>
        <v/>
      </c>
    </row>
    <row r="132" spans="1:9" x14ac:dyDescent="0.25">
      <c r="A132">
        <v>117</v>
      </c>
      <c r="D132" s="14" t="str">
        <f t="shared" si="12"/>
        <v/>
      </c>
      <c r="E132" s="15" t="str">
        <f t="shared" si="13"/>
        <v/>
      </c>
      <c r="F132" s="15" t="str">
        <f t="shared" si="14"/>
        <v/>
      </c>
      <c r="G132" s="15" t="str">
        <f t="shared" si="15"/>
        <v/>
      </c>
      <c r="H132" s="15" t="str">
        <f t="shared" si="16"/>
        <v/>
      </c>
      <c r="I132" s="15" t="str">
        <f t="shared" si="17"/>
        <v/>
      </c>
    </row>
    <row r="133" spans="1:9" x14ac:dyDescent="0.25">
      <c r="A133">
        <v>118</v>
      </c>
      <c r="D133" s="14" t="str">
        <f t="shared" si="12"/>
        <v/>
      </c>
      <c r="E133" s="15" t="str">
        <f t="shared" si="13"/>
        <v/>
      </c>
      <c r="F133" s="15" t="str">
        <f t="shared" si="14"/>
        <v/>
      </c>
      <c r="G133" s="15" t="str">
        <f t="shared" si="15"/>
        <v/>
      </c>
      <c r="H133" s="15" t="str">
        <f t="shared" si="16"/>
        <v/>
      </c>
      <c r="I133" s="15" t="str">
        <f t="shared" si="17"/>
        <v/>
      </c>
    </row>
    <row r="134" spans="1:9" x14ac:dyDescent="0.25">
      <c r="A134">
        <v>119</v>
      </c>
      <c r="D134" s="14" t="str">
        <f t="shared" si="12"/>
        <v/>
      </c>
      <c r="E134" s="15" t="str">
        <f t="shared" si="13"/>
        <v/>
      </c>
      <c r="F134" s="15" t="str">
        <f t="shared" si="14"/>
        <v/>
      </c>
      <c r="G134" s="15" t="str">
        <f t="shared" si="15"/>
        <v/>
      </c>
      <c r="H134" s="15" t="str">
        <f t="shared" si="16"/>
        <v/>
      </c>
      <c r="I134" s="15" t="str">
        <f t="shared" si="17"/>
        <v/>
      </c>
    </row>
    <row r="135" spans="1:9" x14ac:dyDescent="0.25">
      <c r="A135">
        <v>120</v>
      </c>
      <c r="D135" s="14" t="str">
        <f t="shared" si="12"/>
        <v/>
      </c>
      <c r="E135" s="15" t="str">
        <f t="shared" si="13"/>
        <v/>
      </c>
      <c r="F135" s="15" t="str">
        <f t="shared" si="14"/>
        <v/>
      </c>
      <c r="G135" s="15" t="str">
        <f t="shared" si="15"/>
        <v/>
      </c>
      <c r="H135" s="15" t="str">
        <f t="shared" si="16"/>
        <v/>
      </c>
      <c r="I135" s="15" t="str">
        <f t="shared" si="17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5">
      <formula1>"GOB CDMX"</formula1>
    </dataValidation>
    <dataValidation type="list" allowBlank="1" showInputMessage="1" showErrorMessage="1" sqref="E7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6" sqref="E6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24</v>
      </c>
      <c r="XFD2" s="23">
        <v>6.0909357752366916E-2</v>
      </c>
    </row>
    <row r="3" spans="1:14 16383:16384" x14ac:dyDescent="0.25">
      <c r="XFC3" s="24">
        <v>36</v>
      </c>
      <c r="XFD3" s="23">
        <v>5.9624008292789028E-2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5.7990717621738144E-2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72</v>
      </c>
      <c r="XFD5" s="23">
        <v>5.4935264225178804E-2</v>
      </c>
    </row>
    <row r="6" spans="1:14 16383:16384" x14ac:dyDescent="0.25">
      <c r="C6" s="25" t="s">
        <v>18</v>
      </c>
      <c r="D6" s="25"/>
      <c r="E6" s="22">
        <v>150000</v>
      </c>
      <c r="F6" s="1"/>
      <c r="G6" s="1"/>
      <c r="H6" s="28" t="s">
        <v>17</v>
      </c>
      <c r="I6" s="28"/>
      <c r="J6" s="9">
        <f>J7/1.16</f>
        <v>4.3474998883115741E-2</v>
      </c>
      <c r="XFC6" s="24">
        <v>96</v>
      </c>
      <c r="XFD6" s="23">
        <v>5.2441629316315706E-2</v>
      </c>
    </row>
    <row r="7" spans="1:14 16383:16384" x14ac:dyDescent="0.25">
      <c r="C7" s="25" t="s">
        <v>10</v>
      </c>
      <c r="D7" s="25"/>
      <c r="E7" s="2">
        <v>120</v>
      </c>
      <c r="F7" s="1" t="s">
        <v>23</v>
      </c>
      <c r="G7" s="1"/>
      <c r="H7" s="28" t="s">
        <v>16</v>
      </c>
      <c r="I7" s="28"/>
      <c r="J7" s="9">
        <f>VLOOKUP(E7,$XFC$1:$XFD$15,2,0)</f>
        <v>5.0430998704414254E-2</v>
      </c>
      <c r="XFC7" s="24">
        <v>120</v>
      </c>
      <c r="XFD7" s="23">
        <v>5.0430998704414254E-2</v>
      </c>
    </row>
    <row r="8" spans="1:14 16383:16384" x14ac:dyDescent="0.25">
      <c r="C8" s="25" t="s">
        <v>11</v>
      </c>
      <c r="D8" s="25"/>
      <c r="E8" s="3">
        <f>-PMT(J7/2,E7,E6,0,0)</f>
        <v>3982.9500000000039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477954.00000000047</v>
      </c>
      <c r="F9" s="1"/>
      <c r="G9" s="1"/>
      <c r="H9" s="26" t="s">
        <v>19</v>
      </c>
      <c r="I9" s="26"/>
      <c r="J9" s="11">
        <f>+((G13+H13)/F13)/(E7/2)</f>
        <v>3.6439333333333282E-2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150000.00000000029</v>
      </c>
      <c r="G13" s="6">
        <f>SUM(G15:G175)</f>
        <v>282718.96551724151</v>
      </c>
      <c r="H13" s="6">
        <f>SUM(H15:H175)</f>
        <v>45235.034482758645</v>
      </c>
      <c r="I13" s="6">
        <f>SUM(I15:I175)</f>
        <v>477954.00000000105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149799.37490283107</v>
      </c>
      <c r="F16" s="15">
        <f>IF(D16&lt;=$E$7,IF(D16=0,0,I16-SUM(G16:H16)),"")</f>
        <v>200.62509716893419</v>
      </c>
      <c r="G16" s="15">
        <f>IF(D16&lt;=$E$7,IFERROR(E15*$J$6/2,""),"")</f>
        <v>3260.6249162336808</v>
      </c>
      <c r="H16" s="15">
        <f>IFERROR(G16*16%,"")</f>
        <v>521.69998659738894</v>
      </c>
      <c r="I16" s="15">
        <f>IF(D16&lt;=$E$7,$E$8,"")</f>
        <v>3982.9500000000039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149593.69094365442</v>
      </c>
      <c r="F17" s="15">
        <f t="shared" ref="F17:F80" si="2">IF(D17&lt;=$E$7,IF(D17=0,0,I17-SUM(G17:H17)),"")</f>
        <v>205.68395917663429</v>
      </c>
      <c r="G17" s="15">
        <f t="shared" ref="G17:G80" si="3">IF(D17&lt;=$E$7,IFERROR(E16*$J$6/2,""),"")</f>
        <v>3256.2638282960083</v>
      </c>
      <c r="H17" s="15">
        <f t="shared" ref="H17:H80" si="4">IFERROR(G17*16%,"")</f>
        <v>521.00221252736139</v>
      </c>
      <c r="I17" s="15">
        <f t="shared" ref="I17:I80" si="5">IF(D17&lt;=$E$7,$E$8,"")</f>
        <v>3982.9500000000039</v>
      </c>
    </row>
    <row r="18" spans="1:9" x14ac:dyDescent="0.25">
      <c r="A18">
        <v>3</v>
      </c>
      <c r="D18" s="14">
        <f t="shared" si="0"/>
        <v>3</v>
      </c>
      <c r="E18" s="15">
        <f t="shared" si="1"/>
        <v>149382.82056073842</v>
      </c>
      <c r="F18" s="15">
        <f t="shared" si="2"/>
        <v>210.8703829160122</v>
      </c>
      <c r="G18" s="15">
        <f t="shared" si="3"/>
        <v>3251.7927733482688</v>
      </c>
      <c r="H18" s="15">
        <f t="shared" si="4"/>
        <v>520.28684373572298</v>
      </c>
      <c r="I18" s="15">
        <f t="shared" si="5"/>
        <v>3982.9500000000039</v>
      </c>
    </row>
    <row r="19" spans="1:9" x14ac:dyDescent="0.25">
      <c r="A19">
        <v>4</v>
      </c>
      <c r="D19" s="14">
        <f t="shared" si="0"/>
        <v>4</v>
      </c>
      <c r="E19" s="15">
        <f t="shared" si="1"/>
        <v>149166.63297581859</v>
      </c>
      <c r="F19" s="15">
        <f t="shared" si="2"/>
        <v>216.1875849198309</v>
      </c>
      <c r="G19" s="15">
        <f t="shared" si="3"/>
        <v>3247.2089785173907</v>
      </c>
      <c r="H19" s="15">
        <f t="shared" si="4"/>
        <v>519.55343656278251</v>
      </c>
      <c r="I19" s="15">
        <f t="shared" si="5"/>
        <v>3982.9500000000039</v>
      </c>
    </row>
    <row r="20" spans="1:9" x14ac:dyDescent="0.25">
      <c r="A20">
        <v>5</v>
      </c>
      <c r="D20" s="14">
        <f t="shared" si="0"/>
        <v>5</v>
      </c>
      <c r="E20" s="15">
        <f t="shared" si="1"/>
        <v>148944.99411299126</v>
      </c>
      <c r="F20" s="15">
        <f t="shared" si="2"/>
        <v>221.6388628273312</v>
      </c>
      <c r="G20" s="15">
        <f t="shared" si="3"/>
        <v>3242.5096010109246</v>
      </c>
      <c r="H20" s="15">
        <f t="shared" si="4"/>
        <v>518.80153616174789</v>
      </c>
      <c r="I20" s="15">
        <f t="shared" si="5"/>
        <v>3982.9500000000039</v>
      </c>
    </row>
    <row r="21" spans="1:9" x14ac:dyDescent="0.25">
      <c r="A21">
        <v>6</v>
      </c>
      <c r="D21" s="14">
        <f t="shared" si="0"/>
        <v>6</v>
      </c>
      <c r="E21" s="15">
        <f t="shared" si="1"/>
        <v>148717.76651556187</v>
      </c>
      <c r="F21" s="15">
        <f t="shared" si="2"/>
        <v>227.22759742937751</v>
      </c>
      <c r="G21" s="15">
        <f t="shared" si="3"/>
        <v>3237.6917263539881</v>
      </c>
      <c r="H21" s="15">
        <f t="shared" si="4"/>
        <v>518.03067621663808</v>
      </c>
      <c r="I21" s="15">
        <f t="shared" si="5"/>
        <v>3982.9500000000039</v>
      </c>
    </row>
    <row r="22" spans="1:9" x14ac:dyDescent="0.25">
      <c r="A22">
        <v>7</v>
      </c>
      <c r="D22" s="14">
        <f t="shared" si="0"/>
        <v>7</v>
      </c>
      <c r="E22" s="15">
        <f t="shared" si="1"/>
        <v>148484.8092607967</v>
      </c>
      <c r="F22" s="15">
        <f t="shared" si="2"/>
        <v>232.95725476516236</v>
      </c>
      <c r="G22" s="15">
        <f t="shared" si="3"/>
        <v>3232.7523665817598</v>
      </c>
      <c r="H22" s="15">
        <f t="shared" si="4"/>
        <v>517.24037865308162</v>
      </c>
      <c r="I22" s="15">
        <f t="shared" si="5"/>
        <v>3982.9500000000039</v>
      </c>
    </row>
    <row r="23" spans="1:9" x14ac:dyDescent="0.25">
      <c r="A23">
        <v>8</v>
      </c>
      <c r="D23" s="14">
        <f t="shared" si="0"/>
        <v>8</v>
      </c>
      <c r="E23" s="15">
        <f t="shared" si="1"/>
        <v>148245.97787252491</v>
      </c>
      <c r="F23" s="15">
        <f t="shared" si="2"/>
        <v>238.83138827178527</v>
      </c>
      <c r="G23" s="15">
        <f t="shared" si="3"/>
        <v>3227.6884583863953</v>
      </c>
      <c r="H23" s="15">
        <f t="shared" si="4"/>
        <v>516.43015334182326</v>
      </c>
      <c r="I23" s="15">
        <f t="shared" si="5"/>
        <v>3982.9500000000039</v>
      </c>
    </row>
    <row r="24" spans="1:9" x14ac:dyDescent="0.25">
      <c r="A24">
        <v>9</v>
      </c>
      <c r="D24" s="14">
        <f t="shared" si="0"/>
        <v>9</v>
      </c>
      <c r="E24" s="15">
        <f t="shared" si="1"/>
        <v>148001.12423153687</v>
      </c>
      <c r="F24" s="15">
        <f t="shared" si="2"/>
        <v>244.85364098803939</v>
      </c>
      <c r="G24" s="15">
        <f t="shared" si="3"/>
        <v>3222.4968612172106</v>
      </c>
      <c r="H24" s="15">
        <f t="shared" si="4"/>
        <v>515.59949779475369</v>
      </c>
      <c r="I24" s="15">
        <f t="shared" si="5"/>
        <v>3982.9500000000039</v>
      </c>
    </row>
    <row r="25" spans="1:9" x14ac:dyDescent="0.25">
      <c r="A25">
        <v>10</v>
      </c>
      <c r="D25" s="14">
        <f t="shared" si="0"/>
        <v>10</v>
      </c>
      <c r="E25" s="15">
        <f t="shared" si="1"/>
        <v>147750.09648372311</v>
      </c>
      <c r="F25" s="15">
        <f t="shared" si="2"/>
        <v>251.02774781375911</v>
      </c>
      <c r="G25" s="15">
        <f t="shared" si="3"/>
        <v>3217.1743553329698</v>
      </c>
      <c r="H25" s="15">
        <f t="shared" si="4"/>
        <v>514.74789685327517</v>
      </c>
      <c r="I25" s="15">
        <f t="shared" si="5"/>
        <v>3982.9500000000039</v>
      </c>
    </row>
    <row r="26" spans="1:9" x14ac:dyDescent="0.25">
      <c r="A26">
        <v>11</v>
      </c>
      <c r="D26" s="14">
        <f t="shared" si="0"/>
        <v>11</v>
      </c>
      <c r="E26" s="15">
        <f t="shared" si="1"/>
        <v>147492.73894589697</v>
      </c>
      <c r="F26" s="15">
        <f t="shared" si="2"/>
        <v>257.35753782614256</v>
      </c>
      <c r="G26" s="15">
        <f t="shared" si="3"/>
        <v>3211.7176398050528</v>
      </c>
      <c r="H26" s="15">
        <f t="shared" si="4"/>
        <v>513.87482236880851</v>
      </c>
      <c r="I26" s="15">
        <f t="shared" si="5"/>
        <v>3982.9500000000039</v>
      </c>
    </row>
    <row r="27" spans="1:9" x14ac:dyDescent="0.25">
      <c r="A27">
        <v>12</v>
      </c>
      <c r="D27" s="14">
        <f t="shared" si="0"/>
        <v>12</v>
      </c>
      <c r="E27" s="15">
        <f t="shared" si="1"/>
        <v>147228.8920092425</v>
      </c>
      <c r="F27" s="15">
        <f t="shared" si="2"/>
        <v>263.84693665448367</v>
      </c>
      <c r="G27" s="15">
        <f t="shared" si="3"/>
        <v>3206.123330470276</v>
      </c>
      <c r="H27" s="15">
        <f t="shared" si="4"/>
        <v>512.97973287524417</v>
      </c>
      <c r="I27" s="15">
        <f t="shared" si="5"/>
        <v>3982.9500000000039</v>
      </c>
    </row>
    <row r="28" spans="1:9" x14ac:dyDescent="0.25">
      <c r="A28">
        <v>13</v>
      </c>
      <c r="D28" s="14">
        <f t="shared" si="0"/>
        <v>13</v>
      </c>
      <c r="E28" s="15">
        <f t="shared" si="1"/>
        <v>146958.39204032772</v>
      </c>
      <c r="F28" s="15">
        <f t="shared" si="2"/>
        <v>270.49996891477576</v>
      </c>
      <c r="G28" s="15">
        <f t="shared" si="3"/>
        <v>3200.387957832093</v>
      </c>
      <c r="H28" s="15">
        <f t="shared" si="4"/>
        <v>512.06207325313494</v>
      </c>
      <c r="I28" s="15">
        <f t="shared" si="5"/>
        <v>3982.9500000000039</v>
      </c>
    </row>
    <row r="29" spans="1:9" x14ac:dyDescent="0.25">
      <c r="A29">
        <v>14</v>
      </c>
      <c r="D29" s="14">
        <f t="shared" si="0"/>
        <v>14</v>
      </c>
      <c r="E29" s="15">
        <f t="shared" si="1"/>
        <v>146681.071279622</v>
      </c>
      <c r="F29" s="15">
        <f t="shared" si="2"/>
        <v>277.32076070571929</v>
      </c>
      <c r="G29" s="15">
        <f t="shared" si="3"/>
        <v>3194.5079649088661</v>
      </c>
      <c r="H29" s="15">
        <f t="shared" si="4"/>
        <v>511.12127438541859</v>
      </c>
      <c r="I29" s="15">
        <f t="shared" si="5"/>
        <v>3982.9500000000039</v>
      </c>
    </row>
    <row r="30" spans="1:9" x14ac:dyDescent="0.25">
      <c r="A30">
        <v>15</v>
      </c>
      <c r="D30" s="14">
        <f t="shared" si="0"/>
        <v>15</v>
      </c>
      <c r="E30" s="15">
        <f t="shared" si="1"/>
        <v>146396.75773745435</v>
      </c>
      <c r="F30" s="15">
        <f t="shared" si="2"/>
        <v>284.31354216764748</v>
      </c>
      <c r="G30" s="15">
        <f t="shared" si="3"/>
        <v>3188.4797050278935</v>
      </c>
      <c r="H30" s="15">
        <f t="shared" si="4"/>
        <v>510.156752804463</v>
      </c>
      <c r="I30" s="15">
        <f t="shared" si="5"/>
        <v>3982.9500000000039</v>
      </c>
    </row>
    <row r="31" spans="1:9" x14ac:dyDescent="0.25">
      <c r="A31">
        <v>16</v>
      </c>
      <c r="D31" s="14">
        <f t="shared" si="0"/>
        <v>16</v>
      </c>
      <c r="E31" s="15">
        <f t="shared" si="1"/>
        <v>146105.27508734836</v>
      </c>
      <c r="F31" s="15">
        <f t="shared" si="2"/>
        <v>291.48265010599971</v>
      </c>
      <c r="G31" s="15">
        <f t="shared" si="3"/>
        <v>3182.2994395637966</v>
      </c>
      <c r="H31" s="15">
        <f t="shared" si="4"/>
        <v>509.16791033020746</v>
      </c>
      <c r="I31" s="15">
        <f t="shared" si="5"/>
        <v>3982.9500000000039</v>
      </c>
    </row>
    <row r="32" spans="1:9" x14ac:dyDescent="0.25">
      <c r="A32">
        <v>17</v>
      </c>
      <c r="D32" s="14">
        <f t="shared" si="0"/>
        <v>17</v>
      </c>
      <c r="E32" s="15">
        <f t="shared" si="1"/>
        <v>145806.44255666743</v>
      </c>
      <c r="F32" s="15">
        <f t="shared" si="2"/>
        <v>298.83253068092654</v>
      </c>
      <c r="G32" s="15">
        <f t="shared" si="3"/>
        <v>3175.9633356198942</v>
      </c>
      <c r="H32" s="15">
        <f t="shared" si="4"/>
        <v>508.15413369918309</v>
      </c>
      <c r="I32" s="15">
        <f t="shared" si="5"/>
        <v>3982.9500000000039</v>
      </c>
    </row>
    <row r="33" spans="1:9" x14ac:dyDescent="0.25">
      <c r="A33">
        <v>18</v>
      </c>
      <c r="D33" s="14">
        <f t="shared" si="0"/>
        <v>18</v>
      </c>
      <c r="E33" s="15">
        <f t="shared" si="1"/>
        <v>145500.0748145027</v>
      </c>
      <c r="F33" s="15">
        <f t="shared" si="2"/>
        <v>306.36774216473032</v>
      </c>
      <c r="G33" s="15">
        <f t="shared" si="3"/>
        <v>3169.4674636510981</v>
      </c>
      <c r="H33" s="15">
        <f t="shared" si="4"/>
        <v>507.11479418417571</v>
      </c>
      <c r="I33" s="15">
        <f t="shared" si="5"/>
        <v>3982.9500000000039</v>
      </c>
    </row>
    <row r="34" spans="1:9" x14ac:dyDescent="0.25">
      <c r="A34">
        <v>19</v>
      </c>
      <c r="D34" s="14">
        <f t="shared" si="0"/>
        <v>19</v>
      </c>
      <c r="E34" s="15">
        <f t="shared" si="1"/>
        <v>145185.98185673388</v>
      </c>
      <c r="F34" s="15">
        <f t="shared" si="2"/>
        <v>314.09295776882209</v>
      </c>
      <c r="G34" s="15">
        <f t="shared" si="3"/>
        <v>3162.8077950268807</v>
      </c>
      <c r="H34" s="15">
        <f t="shared" si="4"/>
        <v>506.04924720430091</v>
      </c>
      <c r="I34" s="15">
        <f t="shared" si="5"/>
        <v>3982.9500000000039</v>
      </c>
    </row>
    <row r="35" spans="1:9" x14ac:dyDescent="0.25">
      <c r="A35">
        <v>20</v>
      </c>
      <c r="D35" s="14">
        <f t="shared" si="0"/>
        <v>20</v>
      </c>
      <c r="E35" s="15">
        <f t="shared" si="1"/>
        <v>144863.96888819191</v>
      </c>
      <c r="F35" s="15">
        <f t="shared" si="2"/>
        <v>322.01296854197471</v>
      </c>
      <c r="G35" s="15">
        <f t="shared" si="3"/>
        <v>3155.9801995327839</v>
      </c>
      <c r="H35" s="15">
        <f t="shared" si="4"/>
        <v>504.95683192524541</v>
      </c>
      <c r="I35" s="15">
        <f t="shared" si="5"/>
        <v>3982.9500000000039</v>
      </c>
    </row>
    <row r="36" spans="1:9" x14ac:dyDescent="0.25">
      <c r="A36">
        <v>21</v>
      </c>
      <c r="D36" s="14">
        <f t="shared" si="0"/>
        <v>21</v>
      </c>
      <c r="E36" s="15">
        <f t="shared" si="1"/>
        <v>144533.83620185027</v>
      </c>
      <c r="F36" s="15">
        <f t="shared" si="2"/>
        <v>330.13268634164706</v>
      </c>
      <c r="G36" s="15">
        <f t="shared" si="3"/>
        <v>3148.9804428089283</v>
      </c>
      <c r="H36" s="15">
        <f t="shared" si="4"/>
        <v>503.83687084942852</v>
      </c>
      <c r="I36" s="15">
        <f t="shared" si="5"/>
        <v>3982.9500000000039</v>
      </c>
    </row>
    <row r="37" spans="1:9" x14ac:dyDescent="0.25">
      <c r="A37">
        <v>22</v>
      </c>
      <c r="D37" s="14">
        <f t="shared" si="0"/>
        <v>22</v>
      </c>
      <c r="E37" s="15">
        <f t="shared" si="1"/>
        <v>144195.37905497002</v>
      </c>
      <c r="F37" s="15">
        <f t="shared" si="2"/>
        <v>338.45714688023691</v>
      </c>
      <c r="G37" s="15">
        <f t="shared" si="3"/>
        <v>3141.8041837239371</v>
      </c>
      <c r="H37" s="15">
        <f t="shared" si="4"/>
        <v>502.68866939582995</v>
      </c>
      <c r="I37" s="15">
        <f t="shared" si="5"/>
        <v>3982.9500000000039</v>
      </c>
    </row>
    <row r="38" spans="1:9" x14ac:dyDescent="0.25">
      <c r="A38">
        <v>23</v>
      </c>
      <c r="D38" s="14">
        <f t="shared" si="0"/>
        <v>23</v>
      </c>
      <c r="E38" s="15">
        <f t="shared" si="1"/>
        <v>143848.38754212187</v>
      </c>
      <c r="F38" s="15">
        <f t="shared" si="2"/>
        <v>346.99151284814616</v>
      </c>
      <c r="G38" s="15">
        <f t="shared" si="3"/>
        <v>3134.4469716826361</v>
      </c>
      <c r="H38" s="15">
        <f t="shared" si="4"/>
        <v>501.51151546922176</v>
      </c>
      <c r="I38" s="15">
        <f t="shared" si="5"/>
        <v>3982.9500000000039</v>
      </c>
    </row>
    <row r="39" spans="1:9" x14ac:dyDescent="0.25">
      <c r="A39">
        <v>24</v>
      </c>
      <c r="D39" s="14">
        <f t="shared" si="0"/>
        <v>24</v>
      </c>
      <c r="E39" s="15">
        <f t="shared" si="1"/>
        <v>143492.64646500628</v>
      </c>
      <c r="F39" s="15">
        <f t="shared" si="2"/>
        <v>355.74107711558963</v>
      </c>
      <c r="G39" s="15">
        <f t="shared" si="3"/>
        <v>3126.9042438658744</v>
      </c>
      <c r="H39" s="15">
        <f t="shared" si="4"/>
        <v>500.3046790185399</v>
      </c>
      <c r="I39" s="15">
        <f t="shared" si="5"/>
        <v>3982.9500000000039</v>
      </c>
    </row>
    <row r="40" spans="1:9" x14ac:dyDescent="0.25">
      <c r="A40">
        <v>25</v>
      </c>
      <c r="D40" s="14">
        <f t="shared" si="0"/>
        <v>25</v>
      </c>
      <c r="E40" s="15">
        <f t="shared" si="1"/>
        <v>143127.93519899112</v>
      </c>
      <c r="F40" s="15">
        <f t="shared" si="2"/>
        <v>364.71126601515152</v>
      </c>
      <c r="G40" s="15">
        <f t="shared" si="3"/>
        <v>3119.1713224007349</v>
      </c>
      <c r="H40" s="15">
        <f t="shared" si="4"/>
        <v>499.06741158411756</v>
      </c>
      <c r="I40" s="15">
        <f t="shared" si="5"/>
        <v>3982.9500000000039</v>
      </c>
    </row>
    <row r="41" spans="1:9" x14ac:dyDescent="0.25">
      <c r="A41">
        <v>26</v>
      </c>
      <c r="D41" s="14">
        <f t="shared" si="0"/>
        <v>26</v>
      </c>
      <c r="E41" s="15">
        <f t="shared" si="1"/>
        <v>142754.02755628401</v>
      </c>
      <c r="F41" s="15">
        <f t="shared" si="2"/>
        <v>373.90764270709906</v>
      </c>
      <c r="G41" s="15">
        <f t="shared" si="3"/>
        <v>3111.2434114594007</v>
      </c>
      <c r="H41" s="15">
        <f t="shared" si="4"/>
        <v>497.79894583350415</v>
      </c>
      <c r="I41" s="15">
        <f t="shared" si="5"/>
        <v>3982.9500000000039</v>
      </c>
    </row>
    <row r="42" spans="1:9" x14ac:dyDescent="0.25">
      <c r="A42">
        <v>27</v>
      </c>
      <c r="D42" s="14">
        <f t="shared" si="0"/>
        <v>27</v>
      </c>
      <c r="E42" s="15">
        <f t="shared" si="1"/>
        <v>142370.69164565444</v>
      </c>
      <c r="F42" s="15">
        <f t="shared" si="2"/>
        <v>383.33591062956566</v>
      </c>
      <c r="G42" s="15">
        <f t="shared" si="3"/>
        <v>3103.1155942848604</v>
      </c>
      <c r="H42" s="15">
        <f t="shared" si="4"/>
        <v>496.4984950855777</v>
      </c>
      <c r="I42" s="15">
        <f t="shared" si="5"/>
        <v>3982.9500000000039</v>
      </c>
    </row>
    <row r="43" spans="1:9" x14ac:dyDescent="0.25">
      <c r="A43">
        <v>28</v>
      </c>
      <c r="D43" s="14">
        <f t="shared" si="0"/>
        <v>28</v>
      </c>
      <c r="E43" s="15">
        <f t="shared" si="1"/>
        <v>141977.68972861872</v>
      </c>
      <c r="F43" s="15">
        <f t="shared" si="2"/>
        <v>393.00191703572318</v>
      </c>
      <c r="G43" s="15">
        <f t="shared" si="3"/>
        <v>3094.7828301416212</v>
      </c>
      <c r="H43" s="15">
        <f t="shared" si="4"/>
        <v>495.1652528226594</v>
      </c>
      <c r="I43" s="15">
        <f t="shared" si="5"/>
        <v>3982.9500000000039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141574.77807199856</v>
      </c>
      <c r="F44" s="15">
        <f t="shared" si="2"/>
        <v>402.91165662015374</v>
      </c>
      <c r="G44" s="15">
        <f t="shared" si="3"/>
        <v>3086.239951189526</v>
      </c>
      <c r="H44" s="15">
        <f t="shared" si="4"/>
        <v>493.79839219032419</v>
      </c>
      <c r="I44" s="15">
        <f t="shared" si="5"/>
        <v>3982.9500000000039</v>
      </c>
    </row>
    <row r="45" spans="1:9" x14ac:dyDescent="0.25">
      <c r="A45">
        <v>30</v>
      </c>
      <c r="D45" s="14">
        <f t="shared" si="0"/>
        <v>30</v>
      </c>
      <c r="E45" s="15">
        <f t="shared" si="1"/>
        <v>141161.70679676189</v>
      </c>
      <c r="F45" s="15">
        <f t="shared" si="2"/>
        <v>413.07127523665577</v>
      </c>
      <c r="G45" s="15">
        <f t="shared" si="3"/>
        <v>3077.4816592787483</v>
      </c>
      <c r="H45" s="15">
        <f t="shared" si="4"/>
        <v>492.39706548459975</v>
      </c>
      <c r="I45" s="15">
        <f t="shared" si="5"/>
        <v>3982.9500000000039</v>
      </c>
    </row>
    <row r="46" spans="1:9" x14ac:dyDescent="0.25">
      <c r="A46">
        <v>31</v>
      </c>
      <c r="D46" s="14">
        <f t="shared" si="0"/>
        <v>31</v>
      </c>
      <c r="E46" s="15">
        <f t="shared" si="1"/>
        <v>140738.21972305208</v>
      </c>
      <c r="F46" s="15">
        <f t="shared" si="2"/>
        <v>423.48707370980173</v>
      </c>
      <c r="G46" s="15">
        <f t="shared" si="3"/>
        <v>3068.5025226639673</v>
      </c>
      <c r="H46" s="15">
        <f t="shared" si="4"/>
        <v>490.96040362623478</v>
      </c>
      <c r="I46" s="15">
        <f t="shared" si="5"/>
        <v>3982.9500000000039</v>
      </c>
    </row>
    <row r="47" spans="1:9" x14ac:dyDescent="0.25">
      <c r="A47">
        <v>32</v>
      </c>
      <c r="D47" s="14">
        <f t="shared" si="0"/>
        <v>32</v>
      </c>
      <c r="E47" s="15">
        <f t="shared" si="1"/>
        <v>140304.05421130947</v>
      </c>
      <c r="F47" s="15">
        <f t="shared" si="2"/>
        <v>434.16551174259939</v>
      </c>
      <c r="G47" s="15">
        <f t="shared" si="3"/>
        <v>3059.2969726356937</v>
      </c>
      <c r="H47" s="15">
        <f t="shared" si="4"/>
        <v>489.487515621711</v>
      </c>
      <c r="I47" s="15">
        <f t="shared" si="5"/>
        <v>3982.9500000000039</v>
      </c>
    </row>
    <row r="48" spans="1:9" x14ac:dyDescent="0.25">
      <c r="A48">
        <v>33</v>
      </c>
      <c r="D48" s="14">
        <f t="shared" si="0"/>
        <v>33</v>
      </c>
      <c r="E48" s="15">
        <f t="shared" si="1"/>
        <v>139858.94099938677</v>
      </c>
      <c r="F48" s="15">
        <f t="shared" si="2"/>
        <v>445.11321192269634</v>
      </c>
      <c r="G48" s="15">
        <f t="shared" si="3"/>
        <v>3049.8593000666447</v>
      </c>
      <c r="H48" s="15">
        <f t="shared" si="4"/>
        <v>487.97748801066314</v>
      </c>
      <c r="I48" s="15">
        <f t="shared" si="5"/>
        <v>3982.9500000000039</v>
      </c>
    </row>
    <row r="49" spans="1:9" x14ac:dyDescent="0.25">
      <c r="A49">
        <v>34</v>
      </c>
      <c r="D49" s="14">
        <f t="shared" si="0"/>
        <v>34</v>
      </c>
      <c r="E49" s="15">
        <f t="shared" si="1"/>
        <v>139402.60403555719</v>
      </c>
      <c r="F49" s="15">
        <f t="shared" si="2"/>
        <v>456.33696382959124</v>
      </c>
      <c r="G49" s="15">
        <f t="shared" si="3"/>
        <v>3040.1836518710452</v>
      </c>
      <c r="H49" s="15">
        <f t="shared" si="4"/>
        <v>486.42938429936726</v>
      </c>
      <c r="I49" s="15">
        <f t="shared" si="5"/>
        <v>3982.9500000000039</v>
      </c>
    </row>
    <row r="50" spans="1:9" x14ac:dyDescent="0.25">
      <c r="A50">
        <v>35</v>
      </c>
      <c r="D50" s="14">
        <f t="shared" si="0"/>
        <v>35</v>
      </c>
      <c r="E50" s="15">
        <f t="shared" si="1"/>
        <v>138934.76030731178</v>
      </c>
      <c r="F50" s="15">
        <f t="shared" si="2"/>
        <v>467.8437282454247</v>
      </c>
      <c r="G50" s="15">
        <f t="shared" si="3"/>
        <v>3030.2640273746374</v>
      </c>
      <c r="H50" s="15">
        <f t="shared" si="4"/>
        <v>484.84224437994197</v>
      </c>
      <c r="I50" s="15">
        <f t="shared" si="5"/>
        <v>3982.9500000000039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138455.11966583985</v>
      </c>
      <c r="F51" s="15">
        <f t="shared" si="2"/>
        <v>479.64064147193085</v>
      </c>
      <c r="G51" s="15">
        <f t="shared" si="3"/>
        <v>3020.0942745931666</v>
      </c>
      <c r="H51" s="15">
        <f t="shared" si="4"/>
        <v>483.21508393490666</v>
      </c>
      <c r="I51" s="15">
        <f t="shared" si="5"/>
        <v>3982.9500000000039</v>
      </c>
    </row>
    <row r="52" spans="1:9" x14ac:dyDescent="0.25">
      <c r="A52">
        <v>37</v>
      </c>
      <c r="D52" s="14">
        <f t="shared" si="0"/>
        <v>37</v>
      </c>
      <c r="E52" s="15">
        <f t="shared" si="1"/>
        <v>137963.38464608361</v>
      </c>
      <c r="F52" s="15">
        <f t="shared" si="2"/>
        <v>491.73501975625823</v>
      </c>
      <c r="G52" s="15">
        <f t="shared" si="3"/>
        <v>3009.6680864170221</v>
      </c>
      <c r="H52" s="15">
        <f t="shared" si="4"/>
        <v>481.54689382672353</v>
      </c>
      <c r="I52" s="15">
        <f t="shared" si="5"/>
        <v>3982.9500000000039</v>
      </c>
    </row>
    <row r="53" spans="1:9" x14ac:dyDescent="0.25">
      <c r="A53">
        <v>38</v>
      </c>
      <c r="D53" s="14">
        <f t="shared" si="0"/>
        <v>38</v>
      </c>
      <c r="E53" s="15">
        <f t="shared" si="1"/>
        <v>137459.25028225523</v>
      </c>
      <c r="F53" s="15">
        <f t="shared" si="2"/>
        <v>504.13436382837972</v>
      </c>
      <c r="G53" s="15">
        <f t="shared" si="3"/>
        <v>2998.9789966996759</v>
      </c>
      <c r="H53" s="15">
        <f t="shared" si="4"/>
        <v>479.83663947194816</v>
      </c>
      <c r="I53" s="15">
        <f t="shared" si="5"/>
        <v>3982.9500000000039</v>
      </c>
    </row>
    <row r="54" spans="1:9" x14ac:dyDescent="0.25">
      <c r="A54">
        <v>39</v>
      </c>
      <c r="D54" s="14">
        <f t="shared" si="0"/>
        <v>39</v>
      </c>
      <c r="E54" s="15">
        <f t="shared" si="1"/>
        <v>136942.4039187023</v>
      </c>
      <c r="F54" s="15">
        <f t="shared" si="2"/>
        <v>516.84636355291923</v>
      </c>
      <c r="G54" s="15">
        <f t="shared" si="3"/>
        <v>2988.0203762474866</v>
      </c>
      <c r="H54" s="15">
        <f t="shared" si="4"/>
        <v>478.08326019959787</v>
      </c>
      <c r="I54" s="15">
        <f t="shared" si="5"/>
        <v>3982.9500000000039</v>
      </c>
    </row>
    <row r="55" spans="1:9" x14ac:dyDescent="0.25">
      <c r="A55">
        <v>40</v>
      </c>
      <c r="D55" s="14">
        <f t="shared" si="0"/>
        <v>40</v>
      </c>
      <c r="E55" s="15">
        <f t="shared" si="1"/>
        <v>136412.52501600402</v>
      </c>
      <c r="F55" s="15">
        <f t="shared" si="2"/>
        <v>529.87890269827858</v>
      </c>
      <c r="G55" s="15">
        <f t="shared" si="3"/>
        <v>2976.7854287083837</v>
      </c>
      <c r="H55" s="15">
        <f t="shared" si="4"/>
        <v>476.28566859334143</v>
      </c>
      <c r="I55" s="15">
        <f t="shared" si="5"/>
        <v>3982.9500000000039</v>
      </c>
    </row>
    <row r="56" spans="1:9" x14ac:dyDescent="0.25">
      <c r="A56">
        <v>41</v>
      </c>
      <c r="D56" s="14">
        <f t="shared" si="0"/>
        <v>41</v>
      </c>
      <c r="E56" s="15">
        <f t="shared" si="1"/>
        <v>135869.28495217799</v>
      </c>
      <c r="F56" s="15">
        <f t="shared" si="2"/>
        <v>543.24006382601601</v>
      </c>
      <c r="G56" s="15">
        <f t="shared" si="3"/>
        <v>2965.2671863568862</v>
      </c>
      <c r="H56" s="15">
        <f t="shared" si="4"/>
        <v>474.4427498171018</v>
      </c>
      <c r="I56" s="15">
        <f t="shared" si="5"/>
        <v>3982.9500000000039</v>
      </c>
    </row>
    <row r="57" spans="1:9" x14ac:dyDescent="0.25">
      <c r="A57">
        <v>42</v>
      </c>
      <c r="D57" s="14">
        <f t="shared" si="0"/>
        <v>42</v>
      </c>
      <c r="E57" s="15">
        <f t="shared" si="1"/>
        <v>135312.34681887447</v>
      </c>
      <c r="F57" s="15">
        <f t="shared" si="2"/>
        <v>556.93813330351395</v>
      </c>
      <c r="G57" s="15">
        <f t="shared" si="3"/>
        <v>2953.4585057728364</v>
      </c>
      <c r="H57" s="15">
        <f t="shared" si="4"/>
        <v>472.55336092365383</v>
      </c>
      <c r="I57" s="15">
        <f t="shared" si="5"/>
        <v>3982.9500000000039</v>
      </c>
    </row>
    <row r="58" spans="1:9" x14ac:dyDescent="0.25">
      <c r="A58">
        <v>43</v>
      </c>
      <c r="D58" s="14">
        <f t="shared" si="0"/>
        <v>43</v>
      </c>
      <c r="E58" s="15">
        <f t="shared" si="1"/>
        <v>134741.36521243144</v>
      </c>
      <c r="F58" s="15">
        <f t="shared" si="2"/>
        <v>570.98160644304835</v>
      </c>
      <c r="G58" s="15">
        <f t="shared" si="3"/>
        <v>2941.3520634111687</v>
      </c>
      <c r="H58" s="15">
        <f t="shared" si="4"/>
        <v>470.616330145787</v>
      </c>
      <c r="I58" s="15">
        <f t="shared" si="5"/>
        <v>3982.9500000000039</v>
      </c>
    </row>
    <row r="59" spans="1:9" x14ac:dyDescent="0.25">
      <c r="A59">
        <v>44</v>
      </c>
      <c r="D59" s="14">
        <f t="shared" si="0"/>
        <v>44</v>
      </c>
      <c r="E59" s="15">
        <f t="shared" si="1"/>
        <v>134155.98601966101</v>
      </c>
      <c r="F59" s="15">
        <f t="shared" si="2"/>
        <v>585.37919277043466</v>
      </c>
      <c r="G59" s="15">
        <f t="shared" si="3"/>
        <v>2928.9403510599736</v>
      </c>
      <c r="H59" s="15">
        <f t="shared" si="4"/>
        <v>468.63045616959579</v>
      </c>
      <c r="I59" s="15">
        <f t="shared" si="5"/>
        <v>3982.9500000000039</v>
      </c>
    </row>
    <row r="60" spans="1:9" x14ac:dyDescent="0.25">
      <c r="A60">
        <v>45</v>
      </c>
      <c r="D60" s="14">
        <f t="shared" si="0"/>
        <v>45</v>
      </c>
      <c r="E60" s="15">
        <f t="shared" si="1"/>
        <v>133555.84619823447</v>
      </c>
      <c r="F60" s="15">
        <f t="shared" si="2"/>
        <v>600.13982142653322</v>
      </c>
      <c r="G60" s="15">
        <f t="shared" si="3"/>
        <v>2916.2156711840266</v>
      </c>
      <c r="H60" s="15">
        <f t="shared" si="4"/>
        <v>466.59450738944429</v>
      </c>
      <c r="I60" s="15">
        <f t="shared" si="5"/>
        <v>3982.9500000000039</v>
      </c>
    </row>
    <row r="61" spans="1:9" x14ac:dyDescent="0.25">
      <c r="A61">
        <v>46</v>
      </c>
      <c r="D61" s="14">
        <f t="shared" si="0"/>
        <v>46</v>
      </c>
      <c r="E61" s="15">
        <f t="shared" si="1"/>
        <v>132940.57355152952</v>
      </c>
      <c r="F61" s="15">
        <f t="shared" si="2"/>
        <v>615.27264670494742</v>
      </c>
      <c r="G61" s="15">
        <f t="shared" si="3"/>
        <v>2903.1701321509108</v>
      </c>
      <c r="H61" s="15">
        <f t="shared" si="4"/>
        <v>464.50722114414572</v>
      </c>
      <c r="I61" s="15">
        <f t="shared" si="5"/>
        <v>3982.9500000000039</v>
      </c>
    </row>
    <row r="62" spans="1:9" x14ac:dyDescent="0.25">
      <c r="A62">
        <v>47</v>
      </c>
      <c r="D62" s="14">
        <f t="shared" si="0"/>
        <v>47</v>
      </c>
      <c r="E62" s="15">
        <f t="shared" si="1"/>
        <v>132309.78649780015</v>
      </c>
      <c r="F62" s="15">
        <f t="shared" si="2"/>
        <v>630.78705372936656</v>
      </c>
      <c r="G62" s="15">
        <f t="shared" si="3"/>
        <v>2889.7956433367563</v>
      </c>
      <c r="H62" s="15">
        <f t="shared" si="4"/>
        <v>462.36730293388104</v>
      </c>
      <c r="I62" s="15">
        <f t="shared" si="5"/>
        <v>3982.9500000000039</v>
      </c>
    </row>
    <row r="63" spans="1:9" x14ac:dyDescent="0.25">
      <c r="A63">
        <v>48</v>
      </c>
      <c r="D63" s="14">
        <f t="shared" si="0"/>
        <v>48</v>
      </c>
      <c r="E63" s="15">
        <f t="shared" si="1"/>
        <v>131663.09383352607</v>
      </c>
      <c r="F63" s="15">
        <f t="shared" si="2"/>
        <v>646.69266427406092</v>
      </c>
      <c r="G63" s="15">
        <f t="shared" si="3"/>
        <v>2876.0839101085717</v>
      </c>
      <c r="H63" s="15">
        <f t="shared" si="4"/>
        <v>460.17342561737149</v>
      </c>
      <c r="I63" s="15">
        <f t="shared" si="5"/>
        <v>3982.9500000000039</v>
      </c>
    </row>
    <row r="64" spans="1:9" x14ac:dyDescent="0.25">
      <c r="A64">
        <v>49</v>
      </c>
      <c r="D64" s="14">
        <f t="shared" si="0"/>
        <v>49</v>
      </c>
      <c r="E64" s="15">
        <f t="shared" si="1"/>
        <v>131000.09449079493</v>
      </c>
      <c r="F64" s="15">
        <f t="shared" si="2"/>
        <v>662.99934273114104</v>
      </c>
      <c r="G64" s="15">
        <f t="shared" si="3"/>
        <v>2862.0264286800543</v>
      </c>
      <c r="H64" s="15">
        <f t="shared" si="4"/>
        <v>457.92422858880872</v>
      </c>
      <c r="I64" s="15">
        <f t="shared" si="5"/>
        <v>3982.9500000000039</v>
      </c>
    </row>
    <row r="65" spans="1:9" x14ac:dyDescent="0.25">
      <c r="A65">
        <v>50</v>
      </c>
      <c r="D65" s="14">
        <f t="shared" si="0"/>
        <v>50</v>
      </c>
      <c r="E65" s="15">
        <f t="shared" si="1"/>
        <v>130320.37728856664</v>
      </c>
      <c r="F65" s="15">
        <f t="shared" si="2"/>
        <v>679.71720222829163</v>
      </c>
      <c r="G65" s="15">
        <f t="shared" si="3"/>
        <v>2847.614480837683</v>
      </c>
      <c r="H65" s="15">
        <f t="shared" si="4"/>
        <v>455.61831693402928</v>
      </c>
      <c r="I65" s="15">
        <f t="shared" si="5"/>
        <v>3982.9500000000039</v>
      </c>
    </row>
    <row r="66" spans="1:9" x14ac:dyDescent="0.25">
      <c r="A66">
        <v>51</v>
      </c>
      <c r="D66" s="14">
        <f t="shared" si="0"/>
        <v>51</v>
      </c>
      <c r="E66" s="15">
        <f t="shared" si="1"/>
        <v>129623.52067766587</v>
      </c>
      <c r="F66" s="15">
        <f t="shared" si="2"/>
        <v>696.85661090076292</v>
      </c>
      <c r="G66" s="15">
        <f t="shared" si="3"/>
        <v>2832.8391285338284</v>
      </c>
      <c r="H66" s="15">
        <f t="shared" si="4"/>
        <v>453.25426056541255</v>
      </c>
      <c r="I66" s="15">
        <f t="shared" si="5"/>
        <v>3982.9500000000039</v>
      </c>
    </row>
    <row r="67" spans="1:9" x14ac:dyDescent="0.25">
      <c r="A67">
        <v>52</v>
      </c>
      <c r="D67" s="14">
        <f t="shared" si="0"/>
        <v>52</v>
      </c>
      <c r="E67" s="15">
        <f t="shared" si="1"/>
        <v>128909.09247934436</v>
      </c>
      <c r="F67" s="15">
        <f t="shared" si="2"/>
        <v>714.42819832151235</v>
      </c>
      <c r="G67" s="15">
        <f t="shared" si="3"/>
        <v>2817.6912083435273</v>
      </c>
      <c r="H67" s="15">
        <f t="shared" si="4"/>
        <v>450.83059333496436</v>
      </c>
      <c r="I67" s="15">
        <f t="shared" si="5"/>
        <v>3982.9500000000039</v>
      </c>
    </row>
    <row r="68" spans="1:9" x14ac:dyDescent="0.25">
      <c r="A68">
        <v>53</v>
      </c>
      <c r="D68" s="14">
        <f t="shared" si="0"/>
        <v>53</v>
      </c>
      <c r="E68" s="15">
        <f t="shared" si="1"/>
        <v>128176.64961725086</v>
      </c>
      <c r="F68" s="15">
        <f t="shared" si="2"/>
        <v>732.44286209348729</v>
      </c>
      <c r="G68" s="15">
        <f t="shared" si="3"/>
        <v>2802.1613257814797</v>
      </c>
      <c r="H68" s="15">
        <f t="shared" si="4"/>
        <v>448.34581212503679</v>
      </c>
      <c r="I68" s="15">
        <f t="shared" si="5"/>
        <v>3982.9500000000039</v>
      </c>
    </row>
    <row r="69" spans="1:9" x14ac:dyDescent="0.25">
      <c r="A69">
        <v>54</v>
      </c>
      <c r="D69" s="14">
        <f t="shared" si="0"/>
        <v>54</v>
      </c>
      <c r="E69" s="15">
        <f t="shared" si="1"/>
        <v>127425.73784264273</v>
      </c>
      <c r="F69" s="15">
        <f t="shared" si="2"/>
        <v>750.91177460813469</v>
      </c>
      <c r="G69" s="15">
        <f t="shared" si="3"/>
        <v>2786.2398494757495</v>
      </c>
      <c r="H69" s="15">
        <f t="shared" si="4"/>
        <v>445.79837591611994</v>
      </c>
      <c r="I69" s="15">
        <f t="shared" si="5"/>
        <v>3982.9500000000039</v>
      </c>
    </row>
    <row r="70" spans="1:9" x14ac:dyDescent="0.25">
      <c r="A70">
        <v>55</v>
      </c>
      <c r="D70" s="14">
        <f t="shared" si="0"/>
        <v>55</v>
      </c>
      <c r="E70" s="15">
        <f t="shared" si="1"/>
        <v>126655.89145266839</v>
      </c>
      <c r="F70" s="15">
        <f t="shared" si="2"/>
        <v>769.84638997433058</v>
      </c>
      <c r="G70" s="15">
        <f t="shared" si="3"/>
        <v>2769.916905194546</v>
      </c>
      <c r="H70" s="15">
        <f t="shared" si="4"/>
        <v>443.18670483112737</v>
      </c>
      <c r="I70" s="15">
        <f t="shared" si="5"/>
        <v>3982.9500000000039</v>
      </c>
    </row>
    <row r="71" spans="1:9" x14ac:dyDescent="0.25">
      <c r="A71">
        <v>56</v>
      </c>
      <c r="D71" s="14">
        <f t="shared" si="0"/>
        <v>56</v>
      </c>
      <c r="E71" s="15">
        <f t="shared" si="1"/>
        <v>125866.63300154636</v>
      </c>
      <c r="F71" s="15">
        <f t="shared" si="2"/>
        <v>789.25845112202751</v>
      </c>
      <c r="G71" s="15">
        <f t="shared" si="3"/>
        <v>2753.1823697223936</v>
      </c>
      <c r="H71" s="15">
        <f t="shared" si="4"/>
        <v>440.50917915558296</v>
      </c>
      <c r="I71" s="15">
        <f t="shared" si="5"/>
        <v>3982.9500000000039</v>
      </c>
    </row>
    <row r="72" spans="1:9" x14ac:dyDescent="0.25">
      <c r="A72">
        <v>57</v>
      </c>
      <c r="D72" s="14">
        <f t="shared" si="0"/>
        <v>57</v>
      </c>
      <c r="E72" s="15">
        <f t="shared" si="1"/>
        <v>125057.47300446134</v>
      </c>
      <c r="F72" s="15">
        <f t="shared" si="2"/>
        <v>809.15999708501886</v>
      </c>
      <c r="G72" s="15">
        <f t="shared" si="3"/>
        <v>2736.0258645818835</v>
      </c>
      <c r="H72" s="15">
        <f t="shared" si="4"/>
        <v>437.76413833310136</v>
      </c>
      <c r="I72" s="15">
        <f t="shared" si="5"/>
        <v>3982.9500000000039</v>
      </c>
    </row>
    <row r="73" spans="1:9" x14ac:dyDescent="0.25">
      <c r="A73">
        <v>58</v>
      </c>
      <c r="D73" s="14">
        <f t="shared" si="0"/>
        <v>58</v>
      </c>
      <c r="E73" s="15">
        <f t="shared" si="1"/>
        <v>124227.90963399399</v>
      </c>
      <c r="F73" s="15">
        <f t="shared" si="2"/>
        <v>829.56337046734825</v>
      </c>
      <c r="G73" s="15">
        <f t="shared" si="3"/>
        <v>2718.4367495971169</v>
      </c>
      <c r="H73" s="15">
        <f t="shared" si="4"/>
        <v>434.94987993553872</v>
      </c>
      <c r="I73" s="15">
        <f t="shared" si="5"/>
        <v>3982.9500000000039</v>
      </c>
    </row>
    <row r="74" spans="1:9" x14ac:dyDescent="0.25">
      <c r="A74">
        <v>59</v>
      </c>
      <c r="D74" s="14">
        <f t="shared" si="0"/>
        <v>59</v>
      </c>
      <c r="E74" s="15">
        <f t="shared" si="1"/>
        <v>123377.428408896</v>
      </c>
      <c r="F74" s="15">
        <f t="shared" si="2"/>
        <v>850.48122509798259</v>
      </c>
      <c r="G74" s="15">
        <f t="shared" si="3"/>
        <v>2700.4041162948461</v>
      </c>
      <c r="H74" s="15">
        <f t="shared" si="4"/>
        <v>432.06465860717537</v>
      </c>
      <c r="I74" s="15">
        <f t="shared" si="5"/>
        <v>3982.9500000000039</v>
      </c>
    </row>
    <row r="75" spans="1:9" x14ac:dyDescent="0.25">
      <c r="A75">
        <v>60</v>
      </c>
      <c r="D75" s="14">
        <f t="shared" si="0"/>
        <v>60</v>
      </c>
      <c r="E75" s="15">
        <f t="shared" si="1"/>
        <v>122505.50187501749</v>
      </c>
      <c r="F75" s="15">
        <f t="shared" si="2"/>
        <v>871.92653387850532</v>
      </c>
      <c r="G75" s="15">
        <f t="shared" si="3"/>
        <v>2681.9167811392231</v>
      </c>
      <c r="H75" s="15">
        <f t="shared" si="4"/>
        <v>429.10668498227568</v>
      </c>
      <c r="I75" s="15">
        <f t="shared" si="5"/>
        <v>3982.9500000000039</v>
      </c>
    </row>
    <row r="76" spans="1:9" x14ac:dyDescent="0.25">
      <c r="A76">
        <v>61</v>
      </c>
      <c r="D76" s="14">
        <f t="shared" si="0"/>
        <v>61</v>
      </c>
      <c r="E76" s="15">
        <f t="shared" si="1"/>
        <v>121611.5892781888</v>
      </c>
      <c r="F76" s="15">
        <f t="shared" si="2"/>
        <v>893.91259682869122</v>
      </c>
      <c r="G76" s="15">
        <f t="shared" si="3"/>
        <v>2662.9632785959593</v>
      </c>
      <c r="H76" s="15">
        <f t="shared" si="4"/>
        <v>426.07412457535349</v>
      </c>
      <c r="I76" s="15">
        <f t="shared" si="5"/>
        <v>3982.9500000000039</v>
      </c>
    </row>
    <row r="77" spans="1:9" x14ac:dyDescent="0.25">
      <c r="A77">
        <v>62</v>
      </c>
      <c r="D77" s="14">
        <f t="shared" si="0"/>
        <v>62</v>
      </c>
      <c r="E77" s="15">
        <f t="shared" si="1"/>
        <v>120695.13622885384</v>
      </c>
      <c r="F77" s="15">
        <f t="shared" si="2"/>
        <v>916.45304933495481</v>
      </c>
      <c r="G77" s="15">
        <f t="shared" si="3"/>
        <v>2643.531854021594</v>
      </c>
      <c r="H77" s="15">
        <f t="shared" si="4"/>
        <v>422.96509664345507</v>
      </c>
      <c r="I77" s="15">
        <f t="shared" si="5"/>
        <v>3982.9500000000039</v>
      </c>
    </row>
    <row r="78" spans="1:9" x14ac:dyDescent="0.25">
      <c r="A78">
        <v>63</v>
      </c>
      <c r="D78" s="14">
        <f t="shared" si="0"/>
        <v>63</v>
      </c>
      <c r="E78" s="15">
        <f t="shared" si="1"/>
        <v>119755.57435824705</v>
      </c>
      <c r="F78" s="15">
        <f t="shared" si="2"/>
        <v>939.56187060678849</v>
      </c>
      <c r="G78" s="15">
        <f t="shared" si="3"/>
        <v>2623.6104563734616</v>
      </c>
      <c r="H78" s="15">
        <f t="shared" si="4"/>
        <v>419.77767301975388</v>
      </c>
      <c r="I78" s="15">
        <f t="shared" si="5"/>
        <v>3982.9500000000039</v>
      </c>
    </row>
    <row r="79" spans="1:9" x14ac:dyDescent="0.25">
      <c r="A79">
        <v>64</v>
      </c>
      <c r="D79" s="14">
        <f t="shared" si="0"/>
        <v>64</v>
      </c>
      <c r="E79" s="15">
        <f t="shared" si="1"/>
        <v>118792.32096590061</v>
      </c>
      <c r="F79" s="15">
        <f t="shared" si="2"/>
        <v>963.25339234643297</v>
      </c>
      <c r="G79" s="15">
        <f t="shared" si="3"/>
        <v>2603.186730735837</v>
      </c>
      <c r="H79" s="15">
        <f t="shared" si="4"/>
        <v>416.50987691773395</v>
      </c>
      <c r="I79" s="15">
        <f t="shared" si="5"/>
        <v>3982.9500000000039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117804.77865826346</v>
      </c>
      <c r="F80" s="15">
        <f t="shared" si="2"/>
        <v>987.54230763715577</v>
      </c>
      <c r="G80" s="15">
        <f t="shared" si="3"/>
        <v>2582.2480106576277</v>
      </c>
      <c r="H80" s="15">
        <f t="shared" si="4"/>
        <v>413.15968170522046</v>
      </c>
      <c r="I80" s="15">
        <f t="shared" si="5"/>
        <v>3982.9500000000039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116792.3349782078</v>
      </c>
      <c r="F81" s="15">
        <f t="shared" ref="F81:F135" si="8">IF(D81&lt;=$E$7,IF(D81=0,0,I81-SUM(G81:H81)),"")</f>
        <v>1012.4436800556578</v>
      </c>
      <c r="G81" s="15">
        <f t="shared" ref="G81:G135" si="9">IF(D81&lt;=$E$7,IFERROR(E80*$J$6/2,""),"")</f>
        <v>2560.7813102968503</v>
      </c>
      <c r="H81" s="15">
        <f t="shared" ref="H81:H135" si="10">IFERROR(G81*16%,"")</f>
        <v>409.72500964749605</v>
      </c>
      <c r="I81" s="15">
        <f t="shared" ref="I81:I135" si="11">IF(D81&lt;=$E$7,$E$8,"")</f>
        <v>3982.9500000000039</v>
      </c>
    </row>
    <row r="82" spans="1:9" x14ac:dyDescent="0.25">
      <c r="A82">
        <v>67</v>
      </c>
      <c r="D82" s="14">
        <f t="shared" si="6"/>
        <v>67</v>
      </c>
      <c r="E82" s="15">
        <f t="shared" si="7"/>
        <v>115754.36202519355</v>
      </c>
      <c r="F82" s="15">
        <f t="shared" si="8"/>
        <v>1037.9729530142472</v>
      </c>
      <c r="G82" s="15">
        <f t="shared" si="9"/>
        <v>2538.7733163670318</v>
      </c>
      <c r="H82" s="15">
        <f t="shared" si="10"/>
        <v>406.2037306187251</v>
      </c>
      <c r="I82" s="15">
        <f t="shared" si="11"/>
        <v>3982.9500000000039</v>
      </c>
    </row>
    <row r="83" spans="1:9" x14ac:dyDescent="0.25">
      <c r="A83">
        <v>68</v>
      </c>
      <c r="D83" s="14">
        <f t="shared" si="6"/>
        <v>68</v>
      </c>
      <c r="E83" s="15">
        <f t="shared" si="7"/>
        <v>114690.21606585497</v>
      </c>
      <c r="F83" s="15">
        <f t="shared" si="8"/>
        <v>1064.1459593385862</v>
      </c>
      <c r="G83" s="15">
        <f t="shared" si="9"/>
        <v>2516.2103798805324</v>
      </c>
      <c r="H83" s="15">
        <f t="shared" si="10"/>
        <v>402.59366078088522</v>
      </c>
      <c r="I83" s="15">
        <f t="shared" si="11"/>
        <v>3982.9500000000039</v>
      </c>
    </row>
    <row r="84" spans="1:9" x14ac:dyDescent="0.25">
      <c r="A84">
        <v>69</v>
      </c>
      <c r="D84" s="14">
        <f t="shared" si="6"/>
        <v>69</v>
      </c>
      <c r="E84" s="15">
        <f t="shared" si="7"/>
        <v>113599.23713476803</v>
      </c>
      <c r="F84" s="15">
        <f t="shared" si="8"/>
        <v>1090.9789310869423</v>
      </c>
      <c r="G84" s="15">
        <f t="shared" si="9"/>
        <v>2493.0785076836737</v>
      </c>
      <c r="H84" s="15">
        <f t="shared" si="10"/>
        <v>398.89256122938781</v>
      </c>
      <c r="I84" s="15">
        <f t="shared" si="11"/>
        <v>3982.9500000000039</v>
      </c>
    </row>
    <row r="85" spans="1:9" x14ac:dyDescent="0.25">
      <c r="A85">
        <v>70</v>
      </c>
      <c r="D85" s="14">
        <f t="shared" si="6"/>
        <v>70</v>
      </c>
      <c r="E85" s="15">
        <f t="shared" si="7"/>
        <v>112480.748625151</v>
      </c>
      <c r="F85" s="15">
        <f t="shared" si="8"/>
        <v>1118.4885096170365</v>
      </c>
      <c r="G85" s="15">
        <f t="shared" si="9"/>
        <v>2469.3633537784203</v>
      </c>
      <c r="H85" s="15">
        <f t="shared" si="10"/>
        <v>395.09813660454728</v>
      </c>
      <c r="I85" s="15">
        <f t="shared" si="11"/>
        <v>3982.9500000000039</v>
      </c>
    </row>
    <row r="86" spans="1:9" x14ac:dyDescent="0.25">
      <c r="A86">
        <v>71</v>
      </c>
      <c r="D86" s="14">
        <f t="shared" si="6"/>
        <v>71</v>
      </c>
      <c r="E86" s="15">
        <f t="shared" si="7"/>
        <v>111334.05686924426</v>
      </c>
      <c r="F86" s="15">
        <f t="shared" si="8"/>
        <v>1146.691755906736</v>
      </c>
      <c r="G86" s="15">
        <f t="shared" si="9"/>
        <v>2445.0502104252309</v>
      </c>
      <c r="H86" s="15">
        <f t="shared" si="10"/>
        <v>391.20803366803693</v>
      </c>
      <c r="I86" s="15">
        <f t="shared" si="11"/>
        <v>3982.9500000000039</v>
      </c>
    </row>
    <row r="87" spans="1:9" x14ac:dyDescent="0.25">
      <c r="A87">
        <v>72</v>
      </c>
      <c r="D87" s="14">
        <f t="shared" si="6"/>
        <v>72</v>
      </c>
      <c r="E87" s="15">
        <f t="shared" si="7"/>
        <v>110158.45070810927</v>
      </c>
      <c r="F87" s="15">
        <f t="shared" si="8"/>
        <v>1175.6061611349833</v>
      </c>
      <c r="G87" s="15">
        <f t="shared" si="9"/>
        <v>2420.1239990215695</v>
      </c>
      <c r="H87" s="15">
        <f t="shared" si="10"/>
        <v>387.21983984345115</v>
      </c>
      <c r="I87" s="15">
        <f t="shared" si="11"/>
        <v>3982.9500000000039</v>
      </c>
    </row>
    <row r="88" spans="1:9" x14ac:dyDescent="0.25">
      <c r="A88">
        <v>73</v>
      </c>
      <c r="D88" s="14">
        <f t="shared" si="6"/>
        <v>73</v>
      </c>
      <c r="E88" s="15">
        <f t="shared" si="7"/>
        <v>108953.20105057974</v>
      </c>
      <c r="F88" s="15">
        <f t="shared" si="8"/>
        <v>1205.2496575295331</v>
      </c>
      <c r="G88" s="15">
        <f t="shared" si="9"/>
        <v>2394.5692607504056</v>
      </c>
      <c r="H88" s="15">
        <f t="shared" si="10"/>
        <v>383.13108172006491</v>
      </c>
      <c r="I88" s="15">
        <f t="shared" si="11"/>
        <v>3982.9500000000039</v>
      </c>
    </row>
    <row r="89" spans="1:9" x14ac:dyDescent="0.25">
      <c r="A89">
        <v>74</v>
      </c>
      <c r="D89" s="14">
        <f t="shared" si="6"/>
        <v>74</v>
      </c>
      <c r="E89" s="15">
        <f t="shared" si="7"/>
        <v>107717.56042109152</v>
      </c>
      <c r="F89" s="15">
        <f t="shared" si="8"/>
        <v>1235.6406294882177</v>
      </c>
      <c r="G89" s="15">
        <f t="shared" si="9"/>
        <v>2368.3701469929192</v>
      </c>
      <c r="H89" s="15">
        <f t="shared" si="10"/>
        <v>378.9392235188671</v>
      </c>
      <c r="I89" s="15">
        <f t="shared" si="11"/>
        <v>3982.9500000000039</v>
      </c>
    </row>
    <row r="90" spans="1:9" x14ac:dyDescent="0.25">
      <c r="A90">
        <v>75</v>
      </c>
      <c r="D90" s="14">
        <f t="shared" si="6"/>
        <v>75</v>
      </c>
      <c r="E90" s="15">
        <f t="shared" si="7"/>
        <v>106450.76249611088</v>
      </c>
      <c r="F90" s="15">
        <f t="shared" si="8"/>
        <v>1266.7979249806381</v>
      </c>
      <c r="G90" s="15">
        <f t="shared" si="9"/>
        <v>2341.5104094994531</v>
      </c>
      <c r="H90" s="15">
        <f t="shared" si="10"/>
        <v>374.64166551991252</v>
      </c>
      <c r="I90" s="15">
        <f t="shared" si="11"/>
        <v>3982.9500000000039</v>
      </c>
    </row>
    <row r="91" spans="1:9" x14ac:dyDescent="0.25">
      <c r="A91">
        <v>76</v>
      </c>
      <c r="D91" s="14">
        <f t="shared" si="6"/>
        <v>76</v>
      </c>
      <c r="E91" s="15">
        <f t="shared" si="7"/>
        <v>105152.02162887351</v>
      </c>
      <c r="F91" s="15">
        <f t="shared" si="8"/>
        <v>1298.7408672373649</v>
      </c>
      <c r="G91" s="15">
        <f t="shared" si="9"/>
        <v>2313.9733903126198</v>
      </c>
      <c r="H91" s="15">
        <f t="shared" si="10"/>
        <v>370.23574245001919</v>
      </c>
      <c r="I91" s="15">
        <f t="shared" si="11"/>
        <v>3982.9500000000039</v>
      </c>
    </row>
    <row r="92" spans="1:9" x14ac:dyDescent="0.25">
      <c r="A92">
        <v>77</v>
      </c>
      <c r="D92" s="14">
        <f t="shared" si="6"/>
        <v>77</v>
      </c>
      <c r="E92" s="15">
        <f t="shared" si="7"/>
        <v>103820.53236213964</v>
      </c>
      <c r="F92" s="15">
        <f t="shared" si="8"/>
        <v>1331.489266733874</v>
      </c>
      <c r="G92" s="15">
        <f t="shared" si="9"/>
        <v>2285.742011436319</v>
      </c>
      <c r="H92" s="15">
        <f t="shared" si="10"/>
        <v>365.71872182981105</v>
      </c>
      <c r="I92" s="15">
        <f t="shared" si="11"/>
        <v>3982.9500000000039</v>
      </c>
    </row>
    <row r="93" spans="1:9" x14ac:dyDescent="0.25">
      <c r="A93">
        <v>78</v>
      </c>
      <c r="D93" s="14">
        <f t="shared" si="6"/>
        <v>78</v>
      </c>
      <c r="E93" s="15">
        <f t="shared" si="7"/>
        <v>102455.46892866297</v>
      </c>
      <c r="F93" s="15">
        <f t="shared" si="8"/>
        <v>1365.0634334766723</v>
      </c>
      <c r="G93" s="15">
        <f t="shared" si="9"/>
        <v>2256.7987642442513</v>
      </c>
      <c r="H93" s="15">
        <f t="shared" si="10"/>
        <v>361.08780227908022</v>
      </c>
      <c r="I93" s="15">
        <f t="shared" si="11"/>
        <v>3982.9500000000039</v>
      </c>
    </row>
    <row r="94" spans="1:9" x14ac:dyDescent="0.25">
      <c r="A94">
        <v>79</v>
      </c>
      <c r="D94" s="14">
        <f t="shared" si="6"/>
        <v>79</v>
      </c>
      <c r="E94" s="15">
        <f t="shared" si="7"/>
        <v>101055.98473906374</v>
      </c>
      <c r="F94" s="15">
        <f t="shared" si="8"/>
        <v>1399.4841895992249</v>
      </c>
      <c r="G94" s="15">
        <f t="shared" si="9"/>
        <v>2227.1256986213612</v>
      </c>
      <c r="H94" s="15">
        <f t="shared" si="10"/>
        <v>356.34011177941778</v>
      </c>
      <c r="I94" s="15">
        <f t="shared" si="11"/>
        <v>3982.9500000000039</v>
      </c>
    </row>
    <row r="95" spans="1:9" x14ac:dyDescent="0.25">
      <c r="A95">
        <v>80</v>
      </c>
      <c r="D95" s="14">
        <f t="shared" si="6"/>
        <v>80</v>
      </c>
      <c r="E95" s="15">
        <f t="shared" si="7"/>
        <v>99621.211856788257</v>
      </c>
      <c r="F95" s="15">
        <f t="shared" si="8"/>
        <v>1434.7728822754884</v>
      </c>
      <c r="G95" s="15">
        <f t="shared" si="9"/>
        <v>2196.7044118314789</v>
      </c>
      <c r="H95" s="15">
        <f t="shared" si="10"/>
        <v>351.47270589303662</v>
      </c>
      <c r="I95" s="15">
        <f t="shared" si="11"/>
        <v>3982.9500000000039</v>
      </c>
    </row>
    <row r="96" spans="1:9" x14ac:dyDescent="0.25">
      <c r="A96">
        <v>81</v>
      </c>
      <c r="D96" s="14">
        <f t="shared" si="6"/>
        <v>81</v>
      </c>
      <c r="E96" s="15">
        <f t="shared" si="7"/>
        <v>98150.26045982918</v>
      </c>
      <c r="F96" s="15">
        <f t="shared" si="8"/>
        <v>1470.9513969590703</v>
      </c>
      <c r="G96" s="15">
        <f t="shared" si="9"/>
        <v>2165.516037104253</v>
      </c>
      <c r="H96" s="15">
        <f t="shared" si="10"/>
        <v>346.48256593668049</v>
      </c>
      <c r="I96" s="15">
        <f t="shared" si="11"/>
        <v>3982.9500000000039</v>
      </c>
    </row>
    <row r="97" spans="1:9" x14ac:dyDescent="0.25">
      <c r="A97">
        <v>82</v>
      </c>
      <c r="D97" s="14">
        <f t="shared" si="6"/>
        <v>82</v>
      </c>
      <c r="E97" s="15">
        <f t="shared" si="7"/>
        <v>96642.218288872959</v>
      </c>
      <c r="F97" s="15">
        <f t="shared" si="8"/>
        <v>1508.0421709562202</v>
      </c>
      <c r="G97" s="15">
        <f t="shared" si="9"/>
        <v>2133.5412319342963</v>
      </c>
      <c r="H97" s="15">
        <f t="shared" si="10"/>
        <v>341.36659710948743</v>
      </c>
      <c r="I97" s="15">
        <f t="shared" si="11"/>
        <v>3982.9500000000039</v>
      </c>
    </row>
    <row r="98" spans="1:9" x14ac:dyDescent="0.25">
      <c r="A98">
        <v>83</v>
      </c>
      <c r="D98" s="14">
        <f t="shared" si="6"/>
        <v>83</v>
      </c>
      <c r="E98" s="15">
        <f t="shared" si="7"/>
        <v>95096.150081531887</v>
      </c>
      <c r="F98" s="15">
        <f t="shared" si="8"/>
        <v>1546.0682073410676</v>
      </c>
      <c r="G98" s="15">
        <f t="shared" si="9"/>
        <v>2100.7601660852897</v>
      </c>
      <c r="H98" s="15">
        <f t="shared" si="10"/>
        <v>336.12162657364638</v>
      </c>
      <c r="I98" s="15">
        <f t="shared" si="11"/>
        <v>3982.9500000000039</v>
      </c>
    </row>
    <row r="99" spans="1:9" x14ac:dyDescent="0.25">
      <c r="A99">
        <v>84</v>
      </c>
      <c r="D99" s="14">
        <f t="shared" si="6"/>
        <v>84</v>
      </c>
      <c r="E99" s="15">
        <f t="shared" si="7"/>
        <v>93511.096992310137</v>
      </c>
      <c r="F99" s="15">
        <f t="shared" si="8"/>
        <v>1585.0530892217448</v>
      </c>
      <c r="G99" s="15">
        <f t="shared" si="9"/>
        <v>2067.1525092916027</v>
      </c>
      <c r="H99" s="15">
        <f t="shared" si="10"/>
        <v>330.74440148665644</v>
      </c>
      <c r="I99" s="15">
        <f t="shared" si="11"/>
        <v>3982.9500000000039</v>
      </c>
    </row>
    <row r="100" spans="1:9" x14ac:dyDescent="0.25">
      <c r="A100">
        <v>85</v>
      </c>
      <c r="D100" s="14">
        <f t="shared" si="6"/>
        <v>85</v>
      </c>
      <c r="E100" s="15">
        <f t="shared" si="7"/>
        <v>91886.075997943903</v>
      </c>
      <c r="F100" s="15">
        <f t="shared" si="8"/>
        <v>1625.0209943662294</v>
      </c>
      <c r="G100" s="15">
        <f t="shared" si="9"/>
        <v>2032.6974186498055</v>
      </c>
      <c r="H100" s="15">
        <f t="shared" si="10"/>
        <v>325.2315869839689</v>
      </c>
      <c r="I100" s="15">
        <f t="shared" si="11"/>
        <v>3982.9500000000039</v>
      </c>
    </row>
    <row r="101" spans="1:9" x14ac:dyDescent="0.25">
      <c r="A101">
        <v>86</v>
      </c>
      <c r="D101" s="14">
        <f t="shared" si="6"/>
        <v>86</v>
      </c>
      <c r="E101" s="15">
        <f t="shared" si="7"/>
        <v>90220.079287746907</v>
      </c>
      <c r="F101" s="15">
        <f t="shared" si="8"/>
        <v>1665.9967101969946</v>
      </c>
      <c r="G101" s="15">
        <f t="shared" si="9"/>
        <v>1997.3735256922496</v>
      </c>
      <c r="H101" s="15">
        <f t="shared" si="10"/>
        <v>319.57976411075992</v>
      </c>
      <c r="I101" s="15">
        <f t="shared" si="11"/>
        <v>3982.9500000000039</v>
      </c>
    </row>
    <row r="102" spans="1:9" x14ac:dyDescent="0.25">
      <c r="A102">
        <v>87</v>
      </c>
      <c r="D102" s="14">
        <f t="shared" si="6"/>
        <v>87</v>
      </c>
      <c r="E102" s="15">
        <f t="shared" si="7"/>
        <v>88512.073638583155</v>
      </c>
      <c r="F102" s="15">
        <f t="shared" si="8"/>
        <v>1708.0056491637456</v>
      </c>
      <c r="G102" s="15">
        <f t="shared" si="9"/>
        <v>1961.1589231347052</v>
      </c>
      <c r="H102" s="15">
        <f t="shared" si="10"/>
        <v>313.78542770155286</v>
      </c>
      <c r="I102" s="15">
        <f t="shared" si="11"/>
        <v>3982.9500000000039</v>
      </c>
    </row>
    <row r="103" spans="1:9" x14ac:dyDescent="0.25">
      <c r="A103">
        <v>88</v>
      </c>
      <c r="D103" s="14">
        <f t="shared" si="6"/>
        <v>88</v>
      </c>
      <c r="E103" s="15">
        <f t="shared" si="7"/>
        <v>86760.999774079348</v>
      </c>
      <c r="F103" s="15">
        <f t="shared" si="8"/>
        <v>1751.0738645038005</v>
      </c>
      <c r="G103" s="15">
        <f t="shared" si="9"/>
        <v>1924.0311512898304</v>
      </c>
      <c r="H103" s="15">
        <f t="shared" si="10"/>
        <v>307.84498420637289</v>
      </c>
      <c r="I103" s="15">
        <f t="shared" si="11"/>
        <v>3982.9500000000039</v>
      </c>
    </row>
    <row r="104" spans="1:9" x14ac:dyDescent="0.25">
      <c r="A104">
        <v>89</v>
      </c>
      <c r="D104" s="14">
        <f t="shared" si="6"/>
        <v>89</v>
      </c>
      <c r="E104" s="15">
        <f t="shared" si="7"/>
        <v>84965.77170767948</v>
      </c>
      <c r="F104" s="15">
        <f t="shared" si="8"/>
        <v>1795.2280663998631</v>
      </c>
      <c r="G104" s="15">
        <f t="shared" si="9"/>
        <v>1885.9671841380523</v>
      </c>
      <c r="H104" s="15">
        <f t="shared" si="10"/>
        <v>301.7547494620884</v>
      </c>
      <c r="I104" s="15">
        <f t="shared" si="11"/>
        <v>3982.9500000000039</v>
      </c>
    </row>
    <row r="105" spans="1:9" x14ac:dyDescent="0.25">
      <c r="A105">
        <v>90</v>
      </c>
      <c r="D105" s="14">
        <f t="shared" si="6"/>
        <v>90</v>
      </c>
      <c r="E105" s="15">
        <f t="shared" si="7"/>
        <v>83125.276069134241</v>
      </c>
      <c r="F105" s="15">
        <f t="shared" si="8"/>
        <v>1840.4956385452333</v>
      </c>
      <c r="G105" s="15">
        <f t="shared" si="9"/>
        <v>1846.9434150472161</v>
      </c>
      <c r="H105" s="15">
        <f t="shared" si="10"/>
        <v>295.51094640755457</v>
      </c>
      <c r="I105" s="15">
        <f t="shared" si="11"/>
        <v>3982.9500000000039</v>
      </c>
    </row>
    <row r="106" spans="1:9" x14ac:dyDescent="0.25">
      <c r="A106">
        <v>91</v>
      </c>
      <c r="D106" s="14">
        <f t="shared" si="6"/>
        <v>91</v>
      </c>
      <c r="E106" s="15">
        <f t="shared" si="7"/>
        <v>81238.371414007532</v>
      </c>
      <c r="F106" s="15">
        <f t="shared" si="8"/>
        <v>1886.9046551267106</v>
      </c>
      <c r="G106" s="15">
        <f t="shared" si="9"/>
        <v>1806.9356421321493</v>
      </c>
      <c r="H106" s="15">
        <f t="shared" si="10"/>
        <v>289.10970274114391</v>
      </c>
      <c r="I106" s="15">
        <f t="shared" si="11"/>
        <v>3982.9500000000039</v>
      </c>
    </row>
    <row r="107" spans="1:9" x14ac:dyDescent="0.25">
      <c r="A107">
        <v>92</v>
      </c>
      <c r="D107" s="14">
        <f t="shared" si="6"/>
        <v>92</v>
      </c>
      <c r="E107" s="15">
        <f t="shared" si="7"/>
        <v>79303.887515771799</v>
      </c>
      <c r="F107" s="15">
        <f t="shared" si="8"/>
        <v>1934.4838982357346</v>
      </c>
      <c r="G107" s="15">
        <f t="shared" si="9"/>
        <v>1765.9190532450596</v>
      </c>
      <c r="H107" s="15">
        <f t="shared" si="10"/>
        <v>282.54704851920951</v>
      </c>
      <c r="I107" s="15">
        <f t="shared" si="11"/>
        <v>3982.9500000000039</v>
      </c>
    </row>
    <row r="108" spans="1:9" x14ac:dyDescent="0.25">
      <c r="A108">
        <v>93</v>
      </c>
      <c r="D108" s="14">
        <f t="shared" si="6"/>
        <v>93</v>
      </c>
      <c r="E108" s="15">
        <f t="shared" si="7"/>
        <v>77320.62464005324</v>
      </c>
      <c r="F108" s="15">
        <f t="shared" si="8"/>
        <v>1983.262875718553</v>
      </c>
      <c r="G108" s="15">
        <f t="shared" si="9"/>
        <v>1723.8682105874577</v>
      </c>
      <c r="H108" s="15">
        <f t="shared" si="10"/>
        <v>275.81891369399324</v>
      </c>
      <c r="I108" s="15">
        <f t="shared" si="11"/>
        <v>3982.9500000000039</v>
      </c>
    </row>
    <row r="109" spans="1:9" x14ac:dyDescent="0.25">
      <c r="A109">
        <v>94</v>
      </c>
      <c r="D109" s="14">
        <f t="shared" si="6"/>
        <v>94</v>
      </c>
      <c r="E109" s="15">
        <f t="shared" si="7"/>
        <v>75287.352800576744</v>
      </c>
      <c r="F109" s="15">
        <f t="shared" si="8"/>
        <v>2033.2718394764906</v>
      </c>
      <c r="G109" s="15">
        <f t="shared" si="9"/>
        <v>1680.7570349340631</v>
      </c>
      <c r="H109" s="15">
        <f t="shared" si="10"/>
        <v>268.92112558945007</v>
      </c>
      <c r="I109" s="15">
        <f t="shared" si="11"/>
        <v>3982.9500000000039</v>
      </c>
    </row>
    <row r="110" spans="1:9" x14ac:dyDescent="0.25">
      <c r="A110">
        <v>95</v>
      </c>
      <c r="D110" s="14">
        <f t="shared" si="6"/>
        <v>95</v>
      </c>
      <c r="E110" s="15">
        <f t="shared" si="7"/>
        <v>73202.810996349072</v>
      </c>
      <c r="F110" s="15">
        <f t="shared" si="8"/>
        <v>2084.5418042276715</v>
      </c>
      <c r="G110" s="15">
        <f t="shared" si="9"/>
        <v>1636.5587894589073</v>
      </c>
      <c r="H110" s="15">
        <f t="shared" si="10"/>
        <v>261.84940631342516</v>
      </c>
      <c r="I110" s="15">
        <f t="shared" si="11"/>
        <v>3982.9500000000039</v>
      </c>
    </row>
    <row r="111" spans="1:9" x14ac:dyDescent="0.25">
      <c r="A111">
        <v>96</v>
      </c>
      <c r="D111" s="14">
        <f t="shared" si="6"/>
        <v>96</v>
      </c>
      <c r="E111" s="15">
        <f t="shared" si="7"/>
        <v>71065.706429607249</v>
      </c>
      <c r="F111" s="15">
        <f t="shared" si="8"/>
        <v>2137.104566741823</v>
      </c>
      <c r="G111" s="15">
        <f t="shared" si="9"/>
        <v>1591.2460631536044</v>
      </c>
      <c r="H111" s="15">
        <f t="shared" si="10"/>
        <v>254.59937010457671</v>
      </c>
      <c r="I111" s="15">
        <f t="shared" si="11"/>
        <v>3982.9500000000039</v>
      </c>
    </row>
    <row r="112" spans="1:9" x14ac:dyDescent="0.25">
      <c r="A112">
        <v>97</v>
      </c>
      <c r="D112" s="14">
        <f t="shared" si="6"/>
        <v>97</v>
      </c>
      <c r="E112" s="15">
        <f t="shared" si="7"/>
        <v>68874.713704047143</v>
      </c>
      <c r="F112" s="15">
        <f t="shared" si="8"/>
        <v>2190.9927255601006</v>
      </c>
      <c r="G112" s="15">
        <f t="shared" si="9"/>
        <v>1544.7907538275031</v>
      </c>
      <c r="H112" s="15">
        <f t="shared" si="10"/>
        <v>247.16652061240049</v>
      </c>
      <c r="I112" s="15">
        <f t="shared" si="11"/>
        <v>3982.9500000000039</v>
      </c>
    </row>
    <row r="113" spans="1:9" x14ac:dyDescent="0.25">
      <c r="A113">
        <v>98</v>
      </c>
      <c r="D113" s="14">
        <f t="shared" si="6"/>
        <v>98</v>
      </c>
      <c r="E113" s="15">
        <f t="shared" si="7"/>
        <v>66628.474002834992</v>
      </c>
      <c r="F113" s="15">
        <f t="shared" si="8"/>
        <v>2246.2397012121519</v>
      </c>
      <c r="G113" s="15">
        <f t="shared" si="9"/>
        <v>1497.164050679183</v>
      </c>
      <c r="H113" s="15">
        <f t="shared" si="10"/>
        <v>239.54624810866929</v>
      </c>
      <c r="I113" s="15">
        <f t="shared" si="11"/>
        <v>3982.9500000000039</v>
      </c>
    </row>
    <row r="114" spans="1:9" x14ac:dyDescent="0.25">
      <c r="A114">
        <v>99</v>
      </c>
      <c r="D114" s="14">
        <f t="shared" si="6"/>
        <v>99</v>
      </c>
      <c r="E114" s="15">
        <f t="shared" si="7"/>
        <v>64325.594245892025</v>
      </c>
      <c r="F114" s="15">
        <f t="shared" si="8"/>
        <v>2302.8797569429685</v>
      </c>
      <c r="G114" s="15">
        <f t="shared" si="9"/>
        <v>1448.3364164284787</v>
      </c>
      <c r="H114" s="15">
        <f t="shared" si="10"/>
        <v>231.73382662855661</v>
      </c>
      <c r="I114" s="15">
        <f t="shared" si="11"/>
        <v>3982.9500000000039</v>
      </c>
    </row>
    <row r="115" spans="1:9" x14ac:dyDescent="0.25">
      <c r="A115">
        <v>100</v>
      </c>
      <c r="D115" s="14">
        <f t="shared" si="6"/>
        <v>100</v>
      </c>
      <c r="E115" s="15">
        <f t="shared" si="7"/>
        <v>61964.646225929653</v>
      </c>
      <c r="F115" s="15">
        <f t="shared" si="8"/>
        <v>2360.9480199623749</v>
      </c>
      <c r="G115" s="15">
        <f t="shared" si="9"/>
        <v>1398.277568997956</v>
      </c>
      <c r="H115" s="15">
        <f t="shared" si="10"/>
        <v>223.72441103967296</v>
      </c>
      <c r="I115" s="15">
        <f t="shared" si="11"/>
        <v>3982.9500000000039</v>
      </c>
    </row>
    <row r="116" spans="1:9" x14ac:dyDescent="0.25">
      <c r="A116">
        <v>101</v>
      </c>
      <c r="D116" s="14">
        <f t="shared" si="6"/>
        <v>101</v>
      </c>
      <c r="E116" s="15">
        <f t="shared" si="7"/>
        <v>59544.165722699319</v>
      </c>
      <c r="F116" s="15">
        <f t="shared" si="8"/>
        <v>2420.4805032303307</v>
      </c>
      <c r="G116" s="15">
        <f t="shared" si="9"/>
        <v>1346.9564627324769</v>
      </c>
      <c r="H116" s="15">
        <f t="shared" si="10"/>
        <v>215.51303403719632</v>
      </c>
      <c r="I116" s="15">
        <f t="shared" si="11"/>
        <v>3982.9500000000039</v>
      </c>
    </row>
    <row r="117" spans="1:9" x14ac:dyDescent="0.25">
      <c r="A117">
        <v>102</v>
      </c>
      <c r="D117" s="14">
        <f t="shared" si="6"/>
        <v>102</v>
      </c>
      <c r="E117" s="15">
        <f t="shared" si="7"/>
        <v>57062.651594907751</v>
      </c>
      <c r="F117" s="15">
        <f t="shared" si="8"/>
        <v>2481.5141277915654</v>
      </c>
      <c r="G117" s="15">
        <f t="shared" si="9"/>
        <v>1294.3412691452058</v>
      </c>
      <c r="H117" s="15">
        <f t="shared" si="10"/>
        <v>207.09460306323294</v>
      </c>
      <c r="I117" s="15">
        <f t="shared" si="11"/>
        <v>3982.9500000000039</v>
      </c>
    </row>
    <row r="118" spans="1:9" x14ac:dyDescent="0.25">
      <c r="A118">
        <v>103</v>
      </c>
      <c r="D118" s="14">
        <f t="shared" si="6"/>
        <v>103</v>
      </c>
      <c r="E118" s="15">
        <f t="shared" si="7"/>
        <v>54518.564849234368</v>
      </c>
      <c r="F118" s="15">
        <f t="shared" si="8"/>
        <v>2544.0867456733863</v>
      </c>
      <c r="G118" s="15">
        <f t="shared" si="9"/>
        <v>1240.3993571781186</v>
      </c>
      <c r="H118" s="15">
        <f t="shared" si="10"/>
        <v>198.46389714849897</v>
      </c>
      <c r="I118" s="15">
        <f t="shared" si="11"/>
        <v>3982.9500000000039</v>
      </c>
    </row>
    <row r="119" spans="1:9" x14ac:dyDescent="0.25">
      <c r="A119">
        <v>104</v>
      </c>
      <c r="D119" s="14">
        <f t="shared" si="6"/>
        <v>104</v>
      </c>
      <c r="E119" s="15">
        <f t="shared" si="7"/>
        <v>51910.327685873497</v>
      </c>
      <c r="F119" s="15">
        <f t="shared" si="8"/>
        <v>2608.2371633608727</v>
      </c>
      <c r="G119" s="15">
        <f t="shared" si="9"/>
        <v>1185.0972729647685</v>
      </c>
      <c r="H119" s="15">
        <f t="shared" si="10"/>
        <v>189.61556367436296</v>
      </c>
      <c r="I119" s="15">
        <f t="shared" si="11"/>
        <v>3982.9500000000039</v>
      </c>
    </row>
    <row r="120" spans="1:9" x14ac:dyDescent="0.25">
      <c r="A120">
        <v>105</v>
      </c>
      <c r="D120" s="14">
        <f t="shared" si="6"/>
        <v>105</v>
      </c>
      <c r="E120" s="15">
        <f t="shared" si="7"/>
        <v>49236.322520009497</v>
      </c>
      <c r="F120" s="15">
        <f t="shared" si="8"/>
        <v>2674.0051658640009</v>
      </c>
      <c r="G120" s="15">
        <f t="shared" si="9"/>
        <v>1128.4007190827613</v>
      </c>
      <c r="H120" s="15">
        <f t="shared" si="10"/>
        <v>180.5441150532418</v>
      </c>
      <c r="I120" s="15">
        <f t="shared" si="11"/>
        <v>3982.9500000000039</v>
      </c>
    </row>
    <row r="121" spans="1:9" x14ac:dyDescent="0.25">
      <c r="A121">
        <v>106</v>
      </c>
      <c r="D121" s="14">
        <f t="shared" si="6"/>
        <v>106</v>
      </c>
      <c r="E121" s="15">
        <f t="shared" si="7"/>
        <v>46494.890978617856</v>
      </c>
      <c r="F121" s="15">
        <f t="shared" si="8"/>
        <v>2741.4315413916429</v>
      </c>
      <c r="G121" s="15">
        <f t="shared" si="9"/>
        <v>1070.2745332830696</v>
      </c>
      <c r="H121" s="15">
        <f t="shared" si="10"/>
        <v>171.24392532529114</v>
      </c>
      <c r="I121" s="15">
        <f t="shared" si="11"/>
        <v>3982.9500000000039</v>
      </c>
    </row>
    <row r="122" spans="1:9" x14ac:dyDescent="0.25">
      <c r="A122">
        <v>107</v>
      </c>
      <c r="D122" s="14">
        <f t="shared" si="6"/>
        <v>107</v>
      </c>
      <c r="E122" s="15">
        <f t="shared" si="7"/>
        <v>43684.332871970131</v>
      </c>
      <c r="F122" s="15">
        <f t="shared" si="8"/>
        <v>2810.5581066477243</v>
      </c>
      <c r="G122" s="15">
        <f t="shared" si="9"/>
        <v>1010.6826666829998</v>
      </c>
      <c r="H122" s="15">
        <f t="shared" si="10"/>
        <v>161.70922666927996</v>
      </c>
      <c r="I122" s="15">
        <f t="shared" si="11"/>
        <v>3982.9500000000039</v>
      </c>
    </row>
    <row r="123" spans="1:9" x14ac:dyDescent="0.25">
      <c r="A123">
        <v>108</v>
      </c>
      <c r="D123" s="14">
        <f t="shared" si="6"/>
        <v>108</v>
      </c>
      <c r="E123" s="15">
        <f t="shared" si="7"/>
        <v>40802.905139204893</v>
      </c>
      <c r="F123" s="15">
        <f t="shared" si="8"/>
        <v>2881.4277327652403</v>
      </c>
      <c r="G123" s="15">
        <f t="shared" si="9"/>
        <v>949.58816140927888</v>
      </c>
      <c r="H123" s="15">
        <f t="shared" si="10"/>
        <v>151.93410582548464</v>
      </c>
      <c r="I123" s="15">
        <f t="shared" si="11"/>
        <v>3982.9500000000039</v>
      </c>
    </row>
    <row r="124" spans="1:9" x14ac:dyDescent="0.25">
      <c r="A124">
        <v>109</v>
      </c>
      <c r="D124" s="14">
        <f t="shared" si="6"/>
        <v>109</v>
      </c>
      <c r="E124" s="15">
        <f t="shared" si="7"/>
        <v>37848.820767310681</v>
      </c>
      <c r="F124" s="15">
        <f t="shared" si="8"/>
        <v>2954.0843718942142</v>
      </c>
      <c r="G124" s="15">
        <f t="shared" si="9"/>
        <v>886.95312767740518</v>
      </c>
      <c r="H124" s="15">
        <f t="shared" si="10"/>
        <v>141.91250042838485</v>
      </c>
      <c r="I124" s="15">
        <f t="shared" si="11"/>
        <v>3982.9500000000039</v>
      </c>
    </row>
    <row r="125" spans="1:9" x14ac:dyDescent="0.25">
      <c r="A125">
        <v>110</v>
      </c>
      <c r="D125" s="14">
        <f t="shared" si="6"/>
        <v>110</v>
      </c>
      <c r="E125" s="15">
        <f t="shared" si="7"/>
        <v>34820.247682850604</v>
      </c>
      <c r="F125" s="15">
        <f t="shared" si="8"/>
        <v>3028.5730844600776</v>
      </c>
      <c r="G125" s="15">
        <f t="shared" si="9"/>
        <v>822.73872029303982</v>
      </c>
      <c r="H125" s="15">
        <f t="shared" si="10"/>
        <v>131.63819524688637</v>
      </c>
      <c r="I125" s="15">
        <f t="shared" si="11"/>
        <v>3982.9500000000039</v>
      </c>
    </row>
    <row r="126" spans="1:9" x14ac:dyDescent="0.25">
      <c r="A126">
        <v>111</v>
      </c>
      <c r="D126" s="14">
        <f t="shared" si="6"/>
        <v>111</v>
      </c>
      <c r="E126" s="15">
        <f t="shared" si="7"/>
        <v>31715.307615741211</v>
      </c>
      <c r="F126" s="15">
        <f t="shared" si="8"/>
        <v>3104.9400671093927</v>
      </c>
      <c r="G126" s="15">
        <f t="shared" si="9"/>
        <v>756.90511456087177</v>
      </c>
      <c r="H126" s="15">
        <f t="shared" si="10"/>
        <v>121.10481832973949</v>
      </c>
      <c r="I126" s="15">
        <f t="shared" si="11"/>
        <v>3982.9500000000039</v>
      </c>
    </row>
    <row r="127" spans="1:9" x14ac:dyDescent="0.25">
      <c r="A127">
        <v>112</v>
      </c>
      <c r="D127" s="14">
        <f t="shared" si="6"/>
        <v>112</v>
      </c>
      <c r="E127" s="15">
        <f t="shared" si="7"/>
        <v>28532.07493438098</v>
      </c>
      <c r="F127" s="15">
        <f t="shared" si="8"/>
        <v>3183.2326813602317</v>
      </c>
      <c r="G127" s="15">
        <f t="shared" si="9"/>
        <v>689.41148158601061</v>
      </c>
      <c r="H127" s="15">
        <f t="shared" si="10"/>
        <v>110.30583705376171</v>
      </c>
      <c r="I127" s="15">
        <f t="shared" si="11"/>
        <v>3982.9500000000039</v>
      </c>
    </row>
    <row r="128" spans="1:9" x14ac:dyDescent="0.25">
      <c r="A128">
        <v>113</v>
      </c>
      <c r="D128" s="14">
        <f t="shared" si="6"/>
        <v>113</v>
      </c>
      <c r="E128" s="15">
        <f t="shared" si="7"/>
        <v>25268.575451405984</v>
      </c>
      <c r="F128" s="15">
        <f t="shared" si="8"/>
        <v>3263.4994829749949</v>
      </c>
      <c r="G128" s="15">
        <f t="shared" si="9"/>
        <v>620.21596295259383</v>
      </c>
      <c r="H128" s="15">
        <f t="shared" si="10"/>
        <v>99.234554072415008</v>
      </c>
      <c r="I128" s="15">
        <f t="shared" si="11"/>
        <v>3982.9500000000039</v>
      </c>
    </row>
    <row r="129" spans="1:9" x14ac:dyDescent="0.25">
      <c r="A129">
        <v>114</v>
      </c>
      <c r="D129" s="14">
        <f t="shared" si="6"/>
        <v>114</v>
      </c>
      <c r="E129" s="15">
        <f t="shared" si="7"/>
        <v>21922.785199332106</v>
      </c>
      <c r="F129" s="15">
        <f t="shared" si="8"/>
        <v>3345.7902520738794</v>
      </c>
      <c r="G129" s="15">
        <f t="shared" si="9"/>
        <v>549.27564476390046</v>
      </c>
      <c r="H129" s="15">
        <f t="shared" si="10"/>
        <v>87.884103162224079</v>
      </c>
      <c r="I129" s="15">
        <f t="shared" si="11"/>
        <v>3982.9500000000039</v>
      </c>
    </row>
    <row r="130" spans="1:9" x14ac:dyDescent="0.25">
      <c r="A130">
        <v>115</v>
      </c>
      <c r="D130" s="14">
        <f t="shared" si="6"/>
        <v>115</v>
      </c>
      <c r="E130" s="15">
        <f t="shared" si="7"/>
        <v>18492.629175324437</v>
      </c>
      <c r="F130" s="15">
        <f t="shared" si="8"/>
        <v>3430.1560240076692</v>
      </c>
      <c r="G130" s="15">
        <f t="shared" si="9"/>
        <v>476.54653102787478</v>
      </c>
      <c r="H130" s="15">
        <f t="shared" si="10"/>
        <v>76.247444964459973</v>
      </c>
      <c r="I130" s="15">
        <f t="shared" si="11"/>
        <v>3982.9500000000039</v>
      </c>
    </row>
    <row r="131" spans="1:9" x14ac:dyDescent="0.25">
      <c r="A131">
        <v>116</v>
      </c>
      <c r="D131" s="14">
        <f t="shared" si="6"/>
        <v>116</v>
      </c>
      <c r="E131" s="15">
        <f t="shared" si="7"/>
        <v>14975.980054315432</v>
      </c>
      <c r="F131" s="15">
        <f t="shared" si="8"/>
        <v>3516.6491210090039</v>
      </c>
      <c r="G131" s="15">
        <f t="shared" si="9"/>
        <v>401.98351637155173</v>
      </c>
      <c r="H131" s="15">
        <f t="shared" si="10"/>
        <v>64.317362619448275</v>
      </c>
      <c r="I131" s="15">
        <f t="shared" si="11"/>
        <v>3982.9500000000039</v>
      </c>
    </row>
    <row r="132" spans="1:9" x14ac:dyDescent="0.25">
      <c r="A132">
        <v>117</v>
      </c>
      <c r="D132" s="14">
        <f t="shared" si="6"/>
        <v>117</v>
      </c>
      <c r="E132" s="15">
        <f t="shared" si="7"/>
        <v>11370.656869673687</v>
      </c>
      <c r="F132" s="15">
        <f t="shared" si="8"/>
        <v>3605.3231846417461</v>
      </c>
      <c r="G132" s="15">
        <f t="shared" si="9"/>
        <v>325.5403580674635</v>
      </c>
      <c r="H132" s="15">
        <f t="shared" si="10"/>
        <v>52.086457290794158</v>
      </c>
      <c r="I132" s="15">
        <f t="shared" si="11"/>
        <v>3982.9500000000039</v>
      </c>
    </row>
    <row r="133" spans="1:9" x14ac:dyDescent="0.25">
      <c r="A133">
        <v>118</v>
      </c>
      <c r="D133" s="14">
        <f t="shared" si="6"/>
        <v>118</v>
      </c>
      <c r="E133" s="15">
        <f t="shared" si="7"/>
        <v>7674.423660605109</v>
      </c>
      <c r="F133" s="15">
        <f t="shared" si="8"/>
        <v>3696.2332090685777</v>
      </c>
      <c r="G133" s="15">
        <f t="shared" si="9"/>
        <v>247.16964735467792</v>
      </c>
      <c r="H133" s="15">
        <f t="shared" si="10"/>
        <v>39.547143576748468</v>
      </c>
      <c r="I133" s="15">
        <f t="shared" si="11"/>
        <v>3982.9500000000039</v>
      </c>
    </row>
    <row r="134" spans="1:9" x14ac:dyDescent="0.25">
      <c r="A134">
        <v>119</v>
      </c>
      <c r="D134" s="14">
        <f t="shared" si="6"/>
        <v>119</v>
      </c>
      <c r="E134" s="15">
        <f t="shared" si="7"/>
        <v>3884.9880854476564</v>
      </c>
      <c r="F134" s="15">
        <f t="shared" si="8"/>
        <v>3789.4355751574526</v>
      </c>
      <c r="G134" s="15">
        <f t="shared" si="9"/>
        <v>166.82278003668208</v>
      </c>
      <c r="H134" s="15">
        <f t="shared" si="10"/>
        <v>26.691644805869132</v>
      </c>
      <c r="I134" s="15">
        <f t="shared" si="11"/>
        <v>3982.9500000000039</v>
      </c>
    </row>
    <row r="135" spans="1:9" x14ac:dyDescent="0.25">
      <c r="A135">
        <v>120</v>
      </c>
      <c r="D135" s="14">
        <f t="shared" si="6"/>
        <v>120</v>
      </c>
      <c r="E135" s="15">
        <f t="shared" si="7"/>
        <v>-4.0972736314870417E-10</v>
      </c>
      <c r="F135" s="15">
        <f t="shared" si="8"/>
        <v>3884.9880854480662</v>
      </c>
      <c r="G135" s="15">
        <f t="shared" si="9"/>
        <v>84.449926337877415</v>
      </c>
      <c r="H135" s="15">
        <f t="shared" si="10"/>
        <v>13.511988214060386</v>
      </c>
      <c r="I135" s="15">
        <f t="shared" si="11"/>
        <v>3982.9500000000039</v>
      </c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7">
      <formula1>$XFC$2:$XFC$7</formula1>
    </dataValidation>
    <dataValidation type="list" allowBlank="1" showInputMessage="1" showErrorMessage="1" sqref="E5">
      <formula1>"GOB CDMX"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24</v>
      </c>
      <c r="XFD2" s="23">
        <v>6.5309101178988471E-2</v>
      </c>
    </row>
    <row r="3" spans="1:14 16383:16384" x14ac:dyDescent="0.25">
      <c r="XFC3" s="24">
        <v>36</v>
      </c>
      <c r="XFD3" s="23">
        <v>6.3780251784491426E-2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6.1931259118576734E-2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72</v>
      </c>
      <c r="XFD5" s="23">
        <v>5.8550964657960593E-2</v>
      </c>
    </row>
    <row r="6" spans="1:14 16383:16384" x14ac:dyDescent="0.25">
      <c r="C6" s="25" t="s">
        <v>18</v>
      </c>
      <c r="D6" s="25"/>
      <c r="E6" s="22">
        <v>150000</v>
      </c>
      <c r="F6" s="1"/>
      <c r="G6" s="1"/>
      <c r="H6" s="28" t="s">
        <v>17</v>
      </c>
      <c r="I6" s="28"/>
      <c r="J6" s="9">
        <f>J7/1.16</f>
        <v>4.6267990922578973E-2</v>
      </c>
      <c r="XFC6" s="24">
        <v>96</v>
      </c>
      <c r="XFD6" s="23">
        <v>5.5830836798263388E-2</v>
      </c>
    </row>
    <row r="7" spans="1:14 16383:16384" x14ac:dyDescent="0.25">
      <c r="C7" s="25" t="s">
        <v>10</v>
      </c>
      <c r="D7" s="25"/>
      <c r="E7" s="2">
        <v>120</v>
      </c>
      <c r="F7" s="1" t="s">
        <v>23</v>
      </c>
      <c r="G7" s="1"/>
      <c r="H7" s="28" t="s">
        <v>16</v>
      </c>
      <c r="I7" s="28"/>
      <c r="J7" s="9">
        <f>VLOOKUP(E7,$XFC$1:$XFD$15,2,0)</f>
        <v>5.3670869470191604E-2</v>
      </c>
      <c r="XFC7" s="24">
        <v>120</v>
      </c>
      <c r="XFD7" s="23">
        <v>5.3670869470191604E-2</v>
      </c>
    </row>
    <row r="8" spans="1:14 16383:16384" x14ac:dyDescent="0.25">
      <c r="C8" s="25" t="s">
        <v>11</v>
      </c>
      <c r="D8" s="25"/>
      <c r="E8" s="3">
        <f>-PMT(J7/2,E7,E6,0,0)</f>
        <v>4200.3749999999991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504044.99999999988</v>
      </c>
      <c r="F9" s="1"/>
      <c r="G9" s="1"/>
      <c r="H9" s="26" t="s">
        <v>19</v>
      </c>
      <c r="I9" s="26"/>
      <c r="J9" s="11">
        <f>+((G13+H13)/F13)/(E7/2)</f>
        <v>3.9338333333333565E-2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149999.99999999933</v>
      </c>
      <c r="G13" s="6">
        <f>SUM(G15:G175)</f>
        <v>305211.20689655218</v>
      </c>
      <c r="H13" s="6">
        <f>SUM(H15:H175)</f>
        <v>48833.79310344837</v>
      </c>
      <c r="I13" s="6">
        <f>SUM(I15:I175)</f>
        <v>504044.99999999994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149824.94021026438</v>
      </c>
      <c r="F16" s="15">
        <f>IF(D16&lt;=$E$7,IF(D16=0,0,I16-SUM(G16:H16)),"")</f>
        <v>175.05978973562833</v>
      </c>
      <c r="G16" s="15">
        <f>IF(D16&lt;=$E$7,IFERROR(E15*$J$6/2,""),"")</f>
        <v>3470.0993191934231</v>
      </c>
      <c r="H16" s="15">
        <f>IFERROR(G16*16%,"")</f>
        <v>555.21589107094769</v>
      </c>
      <c r="I16" s="15">
        <f>IF(D16&lt;=$E$7,$E$8,"")</f>
        <v>4200.3749999999991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149645.18261496656</v>
      </c>
      <c r="F17" s="15">
        <f t="shared" ref="F17:F80" si="2">IF(D17&lt;=$E$7,IF(D17=0,0,I17-SUM(G17:H17)),"")</f>
        <v>179.75759529781817</v>
      </c>
      <c r="G17" s="15">
        <f t="shared" ref="G17:G80" si="3">IF(D17&lt;=$E$7,IFERROR(E16*$J$6/2,""),"")</f>
        <v>3466.049486812225</v>
      </c>
      <c r="H17" s="15">
        <f t="shared" ref="H17:H80" si="4">IFERROR(G17*16%,"")</f>
        <v>554.56791788995599</v>
      </c>
      <c r="I17" s="15">
        <f t="shared" ref="I17:I80" si="5">IF(D17&lt;=$E$7,$E$8,"")</f>
        <v>4200.3749999999991</v>
      </c>
    </row>
    <row r="18" spans="1:9" x14ac:dyDescent="0.25">
      <c r="A18">
        <v>3</v>
      </c>
      <c r="D18" s="14">
        <f t="shared" si="0"/>
        <v>3</v>
      </c>
      <c r="E18" s="15">
        <f t="shared" si="1"/>
        <v>149460.60114645198</v>
      </c>
      <c r="F18" s="15">
        <f t="shared" si="2"/>
        <v>184.58146851457059</v>
      </c>
      <c r="G18" s="15">
        <f t="shared" si="3"/>
        <v>3461.8909754184729</v>
      </c>
      <c r="H18" s="15">
        <f t="shared" si="4"/>
        <v>553.90255606695564</v>
      </c>
      <c r="I18" s="15">
        <f t="shared" si="5"/>
        <v>4200.3749999999991</v>
      </c>
    </row>
    <row r="19" spans="1:9" x14ac:dyDescent="0.25">
      <c r="A19">
        <v>4</v>
      </c>
      <c r="D19" s="14">
        <f t="shared" si="0"/>
        <v>4</v>
      </c>
      <c r="E19" s="15">
        <f t="shared" si="1"/>
        <v>149271.06635398578</v>
      </c>
      <c r="F19" s="15">
        <f t="shared" si="2"/>
        <v>189.53479246620191</v>
      </c>
      <c r="G19" s="15">
        <f t="shared" si="3"/>
        <v>3457.6208685636184</v>
      </c>
      <c r="H19" s="15">
        <f t="shared" si="4"/>
        <v>553.21933897017891</v>
      </c>
      <c r="I19" s="15">
        <f t="shared" si="5"/>
        <v>4200.3749999999991</v>
      </c>
    </row>
    <row r="20" spans="1:9" x14ac:dyDescent="0.25">
      <c r="A20">
        <v>5</v>
      </c>
      <c r="D20" s="14">
        <f t="shared" si="0"/>
        <v>5</v>
      </c>
      <c r="E20" s="15">
        <f t="shared" si="1"/>
        <v>149076.44531296633</v>
      </c>
      <c r="F20" s="15">
        <f t="shared" si="2"/>
        <v>194.62104101945852</v>
      </c>
      <c r="G20" s="15">
        <f t="shared" si="3"/>
        <v>3453.2361715349489</v>
      </c>
      <c r="H20" s="15">
        <f t="shared" si="4"/>
        <v>552.51778744559181</v>
      </c>
      <c r="I20" s="15">
        <f t="shared" si="5"/>
        <v>4200.3749999999991</v>
      </c>
    </row>
    <row r="21" spans="1:9" x14ac:dyDescent="0.25">
      <c r="A21">
        <v>6</v>
      </c>
      <c r="D21" s="14">
        <f t="shared" si="0"/>
        <v>6</v>
      </c>
      <c r="E21" s="15">
        <f t="shared" si="1"/>
        <v>148876.60153170253</v>
      </c>
      <c r="F21" s="15">
        <f t="shared" si="2"/>
        <v>199.84378126381216</v>
      </c>
      <c r="G21" s="15">
        <f t="shared" si="3"/>
        <v>3448.7338092553337</v>
      </c>
      <c r="H21" s="15">
        <f t="shared" si="4"/>
        <v>551.79740948085339</v>
      </c>
      <c r="I21" s="15">
        <f t="shared" si="5"/>
        <v>4200.3749999999991</v>
      </c>
    </row>
    <row r="22" spans="1:9" x14ac:dyDescent="0.25">
      <c r="A22">
        <v>7</v>
      </c>
      <c r="D22" s="14">
        <f t="shared" si="0"/>
        <v>7</v>
      </c>
      <c r="E22" s="15">
        <f t="shared" si="1"/>
        <v>148671.3948556894</v>
      </c>
      <c r="F22" s="15">
        <f t="shared" si="2"/>
        <v>205.20667601313198</v>
      </c>
      <c r="G22" s="15">
        <f t="shared" si="3"/>
        <v>3444.1106241266098</v>
      </c>
      <c r="H22" s="15">
        <f t="shared" si="4"/>
        <v>551.05769986025757</v>
      </c>
      <c r="I22" s="15">
        <f t="shared" si="5"/>
        <v>4200.3749999999991</v>
      </c>
    </row>
    <row r="23" spans="1:9" x14ac:dyDescent="0.25">
      <c r="A23">
        <v>8</v>
      </c>
      <c r="D23" s="14">
        <f t="shared" si="0"/>
        <v>8</v>
      </c>
      <c r="E23" s="15">
        <f t="shared" si="1"/>
        <v>148460.6813693149</v>
      </c>
      <c r="F23" s="15">
        <f t="shared" si="2"/>
        <v>210.71348637448818</v>
      </c>
      <c r="G23" s="15">
        <f t="shared" si="3"/>
        <v>3439.3633738150957</v>
      </c>
      <c r="H23" s="15">
        <f t="shared" si="4"/>
        <v>550.29813981041536</v>
      </c>
      <c r="I23" s="15">
        <f t="shared" si="5"/>
        <v>4200.3749999999991</v>
      </c>
    </row>
    <row r="24" spans="1:9" x14ac:dyDescent="0.25">
      <c r="A24">
        <v>9</v>
      </c>
      <c r="D24" s="14">
        <f t="shared" si="0"/>
        <v>9</v>
      </c>
      <c r="E24" s="15">
        <f t="shared" si="1"/>
        <v>148244.31329492902</v>
      </c>
      <c r="F24" s="15">
        <f t="shared" si="2"/>
        <v>216.3680743858954</v>
      </c>
      <c r="G24" s="15">
        <f t="shared" si="3"/>
        <v>3434.4887289776757</v>
      </c>
      <c r="H24" s="15">
        <f t="shared" si="4"/>
        <v>549.51819663642812</v>
      </c>
      <c r="I24" s="15">
        <f t="shared" si="5"/>
        <v>4200.3749999999991</v>
      </c>
    </row>
    <row r="25" spans="1:9" x14ac:dyDescent="0.25">
      <c r="A25">
        <v>10</v>
      </c>
      <c r="D25" s="14">
        <f t="shared" si="0"/>
        <v>10</v>
      </c>
      <c r="E25" s="15">
        <f t="shared" si="1"/>
        <v>148022.13888920419</v>
      </c>
      <c r="F25" s="15">
        <f t="shared" si="2"/>
        <v>222.17440572483611</v>
      </c>
      <c r="G25" s="15">
        <f t="shared" si="3"/>
        <v>3429.4832709268644</v>
      </c>
      <c r="H25" s="15">
        <f t="shared" si="4"/>
        <v>548.71732334829835</v>
      </c>
      <c r="I25" s="15">
        <f t="shared" si="5"/>
        <v>4200.3749999999991</v>
      </c>
    </row>
    <row r="26" spans="1:9" x14ac:dyDescent="0.25">
      <c r="A26">
        <v>11</v>
      </c>
      <c r="D26" s="14">
        <f t="shared" si="0"/>
        <v>11</v>
      </c>
      <c r="E26" s="15">
        <f t="shared" si="1"/>
        <v>147794.00233671471</v>
      </c>
      <c r="F26" s="15">
        <f t="shared" si="2"/>
        <v>228.13655248947362</v>
      </c>
      <c r="G26" s="15">
        <f t="shared" si="3"/>
        <v>3424.3434892332116</v>
      </c>
      <c r="H26" s="15">
        <f t="shared" si="4"/>
        <v>547.89495827731389</v>
      </c>
      <c r="I26" s="15">
        <f t="shared" si="5"/>
        <v>4200.3749999999991</v>
      </c>
    </row>
    <row r="27" spans="1:9" x14ac:dyDescent="0.25">
      <c r="A27">
        <v>12</v>
      </c>
      <c r="D27" s="14">
        <f t="shared" si="0"/>
        <v>12</v>
      </c>
      <c r="E27" s="15">
        <f t="shared" si="1"/>
        <v>147559.74364066022</v>
      </c>
      <c r="F27" s="15">
        <f t="shared" si="2"/>
        <v>234.25869605449452</v>
      </c>
      <c r="G27" s="15">
        <f t="shared" si="3"/>
        <v>3419.065779263366</v>
      </c>
      <c r="H27" s="15">
        <f t="shared" si="4"/>
        <v>547.05052468213853</v>
      </c>
      <c r="I27" s="15">
        <f t="shared" si="5"/>
        <v>4200.3749999999991</v>
      </c>
    </row>
    <row r="28" spans="1:9" x14ac:dyDescent="0.25">
      <c r="A28">
        <v>13</v>
      </c>
      <c r="D28" s="14">
        <f t="shared" si="0"/>
        <v>13</v>
      </c>
      <c r="E28" s="15">
        <f t="shared" si="1"/>
        <v>147319.19851065663</v>
      </c>
      <c r="F28" s="15">
        <f t="shared" si="2"/>
        <v>240.54513000359384</v>
      </c>
      <c r="G28" s="15">
        <f t="shared" si="3"/>
        <v>3413.6464396520737</v>
      </c>
      <c r="H28" s="15">
        <f t="shared" si="4"/>
        <v>546.18343034433178</v>
      </c>
      <c r="I28" s="15">
        <f t="shared" si="5"/>
        <v>4200.3749999999991</v>
      </c>
    </row>
    <row r="29" spans="1:9" x14ac:dyDescent="0.25">
      <c r="A29">
        <v>14</v>
      </c>
      <c r="D29" s="14">
        <f t="shared" si="0"/>
        <v>14</v>
      </c>
      <c r="E29" s="15">
        <f t="shared" si="1"/>
        <v>147072.19824751597</v>
      </c>
      <c r="F29" s="15">
        <f t="shared" si="2"/>
        <v>247.00026314064962</v>
      </c>
      <c r="G29" s="15">
        <f t="shared" si="3"/>
        <v>3408.0816697063356</v>
      </c>
      <c r="H29" s="15">
        <f t="shared" si="4"/>
        <v>545.29306715301368</v>
      </c>
      <c r="I29" s="15">
        <f t="shared" si="5"/>
        <v>4200.3749999999991</v>
      </c>
    </row>
    <row r="30" spans="1:9" x14ac:dyDescent="0.25">
      <c r="A30">
        <v>15</v>
      </c>
      <c r="D30" s="14">
        <f t="shared" si="0"/>
        <v>15</v>
      </c>
      <c r="E30" s="15">
        <f t="shared" si="1"/>
        <v>146818.56962493426</v>
      </c>
      <c r="F30" s="15">
        <f t="shared" si="2"/>
        <v>253.62862258171299</v>
      </c>
      <c r="G30" s="15">
        <f t="shared" si="3"/>
        <v>3402.367566739902</v>
      </c>
      <c r="H30" s="15">
        <f t="shared" si="4"/>
        <v>544.3788106783843</v>
      </c>
      <c r="I30" s="15">
        <f t="shared" si="5"/>
        <v>4200.3749999999991</v>
      </c>
    </row>
    <row r="31" spans="1:9" x14ac:dyDescent="0.25">
      <c r="A31">
        <v>16</v>
      </c>
      <c r="D31" s="14">
        <f t="shared" si="0"/>
        <v>16</v>
      </c>
      <c r="E31" s="15">
        <f t="shared" si="1"/>
        <v>146558.1347680043</v>
      </c>
      <c r="F31" s="15">
        <f t="shared" si="2"/>
        <v>260.43485692995637</v>
      </c>
      <c r="G31" s="15">
        <f t="shared" si="3"/>
        <v>3396.5001233362436</v>
      </c>
      <c r="H31" s="15">
        <f t="shared" si="4"/>
        <v>543.44001973379898</v>
      </c>
      <c r="I31" s="15">
        <f t="shared" si="5"/>
        <v>4200.3749999999991</v>
      </c>
    </row>
    <row r="32" spans="1:9" x14ac:dyDescent="0.25">
      <c r="A32">
        <v>17</v>
      </c>
      <c r="D32" s="14">
        <f t="shared" si="0"/>
        <v>17</v>
      </c>
      <c r="E32" s="15">
        <f t="shared" si="1"/>
        <v>146290.71102846845</v>
      </c>
      <c r="F32" s="15">
        <f t="shared" si="2"/>
        <v>267.42373953584456</v>
      </c>
      <c r="G32" s="15">
        <f t="shared" si="3"/>
        <v>3390.4752245380641</v>
      </c>
      <c r="H32" s="15">
        <f t="shared" si="4"/>
        <v>542.47603592609028</v>
      </c>
      <c r="I32" s="15">
        <f t="shared" si="5"/>
        <v>4200.3749999999991</v>
      </c>
    </row>
    <row r="33" spans="1:9" x14ac:dyDescent="0.25">
      <c r="A33">
        <v>18</v>
      </c>
      <c r="D33" s="14">
        <f t="shared" si="0"/>
        <v>18</v>
      </c>
      <c r="E33" s="15">
        <f t="shared" si="1"/>
        <v>146016.11085662368</v>
      </c>
      <c r="F33" s="15">
        <f t="shared" si="2"/>
        <v>274.6001718447742</v>
      </c>
      <c r="G33" s="15">
        <f t="shared" si="3"/>
        <v>3384.2886449614007</v>
      </c>
      <c r="H33" s="15">
        <f t="shared" si="4"/>
        <v>541.4861831938241</v>
      </c>
      <c r="I33" s="15">
        <f t="shared" si="5"/>
        <v>4200.3749999999991</v>
      </c>
    </row>
    <row r="34" spans="1:9" x14ac:dyDescent="0.25">
      <c r="A34">
        <v>19</v>
      </c>
      <c r="D34" s="14">
        <f t="shared" si="0"/>
        <v>19</v>
      </c>
      <c r="E34" s="15">
        <f t="shared" si="1"/>
        <v>145734.14166978913</v>
      </c>
      <c r="F34" s="15">
        <f t="shared" si="2"/>
        <v>281.96918683456033</v>
      </c>
      <c r="G34" s="15">
        <f t="shared" si="3"/>
        <v>3377.9360458322749</v>
      </c>
      <c r="H34" s="15">
        <f t="shared" si="4"/>
        <v>540.46976733316399</v>
      </c>
      <c r="I34" s="15">
        <f t="shared" si="5"/>
        <v>4200.3749999999991</v>
      </c>
    </row>
    <row r="35" spans="1:9" x14ac:dyDescent="0.25">
      <c r="A35">
        <v>20</v>
      </c>
      <c r="D35" s="14">
        <f t="shared" si="0"/>
        <v>20</v>
      </c>
      <c r="E35" s="15">
        <f t="shared" si="1"/>
        <v>145444.60571724395</v>
      </c>
      <c r="F35" s="15">
        <f t="shared" si="2"/>
        <v>289.53595254516722</v>
      </c>
      <c r="G35" s="15">
        <f t="shared" si="3"/>
        <v>3371.4129719438206</v>
      </c>
      <c r="H35" s="15">
        <f t="shared" si="4"/>
        <v>539.42607551101128</v>
      </c>
      <c r="I35" s="15">
        <f t="shared" si="5"/>
        <v>4200.3749999999991</v>
      </c>
    </row>
    <row r="36" spans="1:9" x14ac:dyDescent="0.25">
      <c r="A36">
        <v>21</v>
      </c>
      <c r="D36" s="14">
        <f t="shared" si="0"/>
        <v>21</v>
      </c>
      <c r="E36" s="15">
        <f t="shared" si="1"/>
        <v>145147.29994154078</v>
      </c>
      <c r="F36" s="15">
        <f t="shared" si="2"/>
        <v>297.30577570315745</v>
      </c>
      <c r="G36" s="15">
        <f t="shared" si="3"/>
        <v>3364.7148485317603</v>
      </c>
      <c r="H36" s="15">
        <f t="shared" si="4"/>
        <v>538.35437576508161</v>
      </c>
      <c r="I36" s="15">
        <f t="shared" si="5"/>
        <v>4200.3749999999991</v>
      </c>
    </row>
    <row r="37" spans="1:9" x14ac:dyDescent="0.25">
      <c r="A37">
        <v>22</v>
      </c>
      <c r="D37" s="14">
        <f t="shared" si="0"/>
        <v>22</v>
      </c>
      <c r="E37" s="15">
        <f t="shared" si="1"/>
        <v>144842.01583609739</v>
      </c>
      <c r="F37" s="15">
        <f t="shared" si="2"/>
        <v>305.28410544340659</v>
      </c>
      <c r="G37" s="15">
        <f t="shared" si="3"/>
        <v>3357.8369780660282</v>
      </c>
      <c r="H37" s="15">
        <f t="shared" si="4"/>
        <v>537.25391649056451</v>
      </c>
      <c r="I37" s="15">
        <f t="shared" si="5"/>
        <v>4200.3749999999991</v>
      </c>
    </row>
    <row r="38" spans="1:9" x14ac:dyDescent="0.25">
      <c r="A38">
        <v>23</v>
      </c>
      <c r="D38" s="14">
        <f t="shared" si="0"/>
        <v>23</v>
      </c>
      <c r="E38" s="15">
        <f t="shared" si="1"/>
        <v>144528.5392989667</v>
      </c>
      <c r="F38" s="15">
        <f t="shared" si="2"/>
        <v>313.47653713069485</v>
      </c>
      <c r="G38" s="15">
        <f t="shared" si="3"/>
        <v>3350.7745369562967</v>
      </c>
      <c r="H38" s="15">
        <f t="shared" si="4"/>
        <v>536.1239259130075</v>
      </c>
      <c r="I38" s="15">
        <f t="shared" si="5"/>
        <v>4200.3749999999991</v>
      </c>
    </row>
    <row r="39" spans="1:9" x14ac:dyDescent="0.25">
      <c r="A39">
        <v>24</v>
      </c>
      <c r="D39" s="14">
        <f t="shared" si="0"/>
        <v>24</v>
      </c>
      <c r="E39" s="15">
        <f t="shared" si="1"/>
        <v>144206.65048268286</v>
      </c>
      <c r="F39" s="15">
        <f t="shared" si="2"/>
        <v>321.88881628384888</v>
      </c>
      <c r="G39" s="15">
        <f t="shared" si="3"/>
        <v>3343.5225721690949</v>
      </c>
      <c r="H39" s="15">
        <f t="shared" si="4"/>
        <v>534.96361154705517</v>
      </c>
      <c r="I39" s="15">
        <f t="shared" si="5"/>
        <v>4200.3749999999991</v>
      </c>
    </row>
    <row r="40" spans="1:9" x14ac:dyDescent="0.25">
      <c r="A40">
        <v>25</v>
      </c>
      <c r="D40" s="14">
        <f t="shared" si="0"/>
        <v>25</v>
      </c>
      <c r="E40" s="15">
        <f t="shared" si="1"/>
        <v>143876.12364007768</v>
      </c>
      <c r="F40" s="15">
        <f t="shared" si="2"/>
        <v>330.52684260519118</v>
      </c>
      <c r="G40" s="15">
        <f t="shared" si="3"/>
        <v>3336.0759977541447</v>
      </c>
      <c r="H40" s="15">
        <f t="shared" si="4"/>
        <v>533.77215964066318</v>
      </c>
      <c r="I40" s="15">
        <f t="shared" si="5"/>
        <v>4200.3749999999991</v>
      </c>
    </row>
    <row r="41" spans="1:9" x14ac:dyDescent="0.25">
      <c r="A41">
        <v>26</v>
      </c>
      <c r="D41" s="14">
        <f t="shared" si="0"/>
        <v>26</v>
      </c>
      <c r="E41" s="15">
        <f t="shared" si="1"/>
        <v>143536.72696595956</v>
      </c>
      <c r="F41" s="15">
        <f t="shared" si="2"/>
        <v>339.39667411811934</v>
      </c>
      <c r="G41" s="15">
        <f t="shared" si="3"/>
        <v>3328.4295912774824</v>
      </c>
      <c r="H41" s="15">
        <f t="shared" si="4"/>
        <v>532.54873460439717</v>
      </c>
      <c r="I41" s="15">
        <f t="shared" si="5"/>
        <v>4200.3749999999991</v>
      </c>
    </row>
    <row r="42" spans="1:9" x14ac:dyDescent="0.25">
      <c r="A42">
        <v>27</v>
      </c>
      <c r="D42" s="14">
        <f t="shared" si="0"/>
        <v>27</v>
      </c>
      <c r="E42" s="15">
        <f t="shared" si="1"/>
        <v>143188.22243454383</v>
      </c>
      <c r="F42" s="15">
        <f t="shared" si="2"/>
        <v>348.50453141572507</v>
      </c>
      <c r="G42" s="15">
        <f t="shared" si="3"/>
        <v>3320.5779901588567</v>
      </c>
      <c r="H42" s="15">
        <f t="shared" si="4"/>
        <v>531.29247842541713</v>
      </c>
      <c r="I42" s="15">
        <f t="shared" si="5"/>
        <v>4200.3749999999991</v>
      </c>
    </row>
    <row r="43" spans="1:9" x14ac:dyDescent="0.25">
      <c r="A43">
        <v>28</v>
      </c>
      <c r="D43" s="14">
        <f t="shared" si="0"/>
        <v>28</v>
      </c>
      <c r="E43" s="15">
        <f t="shared" si="1"/>
        <v>142830.36563252041</v>
      </c>
      <c r="F43" s="15">
        <f t="shared" si="2"/>
        <v>357.85680202341746</v>
      </c>
      <c r="G43" s="15">
        <f t="shared" si="3"/>
        <v>3312.5156879108463</v>
      </c>
      <c r="H43" s="15">
        <f t="shared" si="4"/>
        <v>530.00251006573546</v>
      </c>
      <c r="I43" s="15">
        <f t="shared" si="5"/>
        <v>4200.3749999999991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142462.90558764178</v>
      </c>
      <c r="F44" s="15">
        <f t="shared" si="2"/>
        <v>367.46004487862683</v>
      </c>
      <c r="G44" s="15">
        <f t="shared" si="3"/>
        <v>3304.2370302770451</v>
      </c>
      <c r="H44" s="15">
        <f t="shared" si="4"/>
        <v>528.67792484432721</v>
      </c>
      <c r="I44" s="15">
        <f t="shared" si="5"/>
        <v>4200.3749999999991</v>
      </c>
    </row>
    <row r="45" spans="1:9" x14ac:dyDescent="0.25">
      <c r="A45">
        <v>30</v>
      </c>
      <c r="D45" s="14">
        <f t="shared" si="0"/>
        <v>30</v>
      </c>
      <c r="E45" s="15">
        <f t="shared" si="1"/>
        <v>142085.58459271106</v>
      </c>
      <c r="F45" s="15">
        <f t="shared" si="2"/>
        <v>377.32099493072246</v>
      </c>
      <c r="G45" s="15">
        <f t="shared" si="3"/>
        <v>3295.7362112666178</v>
      </c>
      <c r="H45" s="15">
        <f t="shared" si="4"/>
        <v>527.31779380265891</v>
      </c>
      <c r="I45" s="15">
        <f t="shared" si="5"/>
        <v>4200.3749999999991</v>
      </c>
    </row>
    <row r="46" spans="1:9" x14ac:dyDescent="0.25">
      <c r="A46">
        <v>31</v>
      </c>
      <c r="D46" s="14">
        <f t="shared" si="0"/>
        <v>31</v>
      </c>
      <c r="E46" s="15">
        <f t="shared" si="1"/>
        <v>141698.1380248467</v>
      </c>
      <c r="F46" s="15">
        <f t="shared" si="2"/>
        <v>387.44656786436735</v>
      </c>
      <c r="G46" s="15">
        <f t="shared" si="3"/>
        <v>3287.0072690824413</v>
      </c>
      <c r="H46" s="15">
        <f t="shared" si="4"/>
        <v>525.92116305319064</v>
      </c>
      <c r="I46" s="15">
        <f t="shared" si="5"/>
        <v>4200.3749999999991</v>
      </c>
    </row>
    <row r="47" spans="1:9" x14ac:dyDescent="0.25">
      <c r="A47">
        <v>32</v>
      </c>
      <c r="D47" s="14">
        <f t="shared" si="0"/>
        <v>32</v>
      </c>
      <c r="E47" s="15">
        <f t="shared" si="1"/>
        <v>141300.29415989708</v>
      </c>
      <c r="F47" s="15">
        <f t="shared" si="2"/>
        <v>397.84386494962791</v>
      </c>
      <c r="G47" s="15">
        <f t="shared" si="3"/>
        <v>3278.0440819399751</v>
      </c>
      <c r="H47" s="15">
        <f t="shared" si="4"/>
        <v>524.487053110396</v>
      </c>
      <c r="I47" s="15">
        <f t="shared" si="5"/>
        <v>4200.3749999999991</v>
      </c>
    </row>
    <row r="48" spans="1:9" x14ac:dyDescent="0.25">
      <c r="A48">
        <v>33</v>
      </c>
      <c r="D48" s="14">
        <f t="shared" si="0"/>
        <v>33</v>
      </c>
      <c r="E48" s="15">
        <f t="shared" si="1"/>
        <v>140891.77398187484</v>
      </c>
      <c r="F48" s="15">
        <f t="shared" si="2"/>
        <v>408.52017802224236</v>
      </c>
      <c r="G48" s="15">
        <f t="shared" si="3"/>
        <v>3268.8403637739284</v>
      </c>
      <c r="H48" s="15">
        <f t="shared" si="4"/>
        <v>523.01445820382855</v>
      </c>
      <c r="I48" s="15">
        <f t="shared" si="5"/>
        <v>4200.3749999999991</v>
      </c>
    </row>
    <row r="49" spans="1:9" x14ac:dyDescent="0.25">
      <c r="A49">
        <v>34</v>
      </c>
      <c r="D49" s="14">
        <f t="shared" si="0"/>
        <v>34</v>
      </c>
      <c r="E49" s="15">
        <f t="shared" si="1"/>
        <v>140472.29098727732</v>
      </c>
      <c r="F49" s="15">
        <f t="shared" si="2"/>
        <v>419.48299459752798</v>
      </c>
      <c r="G49" s="15">
        <f t="shared" si="3"/>
        <v>3259.3896598297165</v>
      </c>
      <c r="H49" s="15">
        <f t="shared" si="4"/>
        <v>521.50234557275462</v>
      </c>
      <c r="I49" s="15">
        <f t="shared" si="5"/>
        <v>4200.3749999999991</v>
      </c>
    </row>
    <row r="50" spans="1:9" x14ac:dyDescent="0.25">
      <c r="A50">
        <v>35</v>
      </c>
      <c r="D50" s="14">
        <f t="shared" si="0"/>
        <v>35</v>
      </c>
      <c r="E50" s="15">
        <f t="shared" si="1"/>
        <v>140041.55098415579</v>
      </c>
      <c r="F50" s="15">
        <f t="shared" si="2"/>
        <v>430.74000312153203</v>
      </c>
      <c r="G50" s="15">
        <f t="shared" si="3"/>
        <v>3249.6853421366095</v>
      </c>
      <c r="H50" s="15">
        <f t="shared" si="4"/>
        <v>519.94965474185756</v>
      </c>
      <c r="I50" s="15">
        <f t="shared" si="5"/>
        <v>4200.3749999999991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139599.25188579271</v>
      </c>
      <c r="F51" s="15">
        <f t="shared" si="2"/>
        <v>442.2990983630948</v>
      </c>
      <c r="G51" s="15">
        <f t="shared" si="3"/>
        <v>3239.7206048594003</v>
      </c>
      <c r="H51" s="15">
        <f t="shared" si="4"/>
        <v>518.35529677750401</v>
      </c>
      <c r="I51" s="15">
        <f t="shared" si="5"/>
        <v>4200.3749999999991</v>
      </c>
    </row>
    <row r="52" spans="1:9" x14ac:dyDescent="0.25">
      <c r="A52">
        <v>37</v>
      </c>
      <c r="D52" s="14">
        <f t="shared" si="0"/>
        <v>37</v>
      </c>
      <c r="E52" s="15">
        <f t="shared" si="1"/>
        <v>139145.08349884208</v>
      </c>
      <c r="F52" s="15">
        <f t="shared" si="2"/>
        <v>454.16838695060915</v>
      </c>
      <c r="G52" s="15">
        <f t="shared" si="3"/>
        <v>3229.4884595253361</v>
      </c>
      <c r="H52" s="15">
        <f t="shared" si="4"/>
        <v>516.71815352405383</v>
      </c>
      <c r="I52" s="15">
        <f t="shared" si="5"/>
        <v>4200.3749999999991</v>
      </c>
    </row>
    <row r="53" spans="1:9" x14ac:dyDescent="0.25">
      <c r="A53">
        <v>38</v>
      </c>
      <c r="D53" s="14">
        <f t="shared" si="0"/>
        <v>38</v>
      </c>
      <c r="E53" s="15">
        <f t="shared" si="1"/>
        <v>138678.72730578471</v>
      </c>
      <c r="F53" s="15">
        <f t="shared" si="2"/>
        <v>466.356193057366</v>
      </c>
      <c r="G53" s="15">
        <f t="shared" si="3"/>
        <v>3218.9817301229596</v>
      </c>
      <c r="H53" s="15">
        <f t="shared" si="4"/>
        <v>515.03707681967353</v>
      </c>
      <c r="I53" s="15">
        <f t="shared" si="5"/>
        <v>4200.3749999999991</v>
      </c>
    </row>
    <row r="54" spans="1:9" x14ac:dyDescent="0.25">
      <c r="A54">
        <v>39</v>
      </c>
      <c r="D54" s="14">
        <f t="shared" si="0"/>
        <v>39</v>
      </c>
      <c r="E54" s="15">
        <f t="shared" si="1"/>
        <v>138199.85624154523</v>
      </c>
      <c r="F54" s="15">
        <f t="shared" si="2"/>
        <v>478.87106423946489</v>
      </c>
      <c r="G54" s="15">
        <f t="shared" si="3"/>
        <v>3208.1930480694259</v>
      </c>
      <c r="H54" s="15">
        <f t="shared" si="4"/>
        <v>513.31088769110818</v>
      </c>
      <c r="I54" s="15">
        <f t="shared" si="5"/>
        <v>4200.3749999999991</v>
      </c>
    </row>
    <row r="55" spans="1:9" x14ac:dyDescent="0.25">
      <c r="A55">
        <v>40</v>
      </c>
      <c r="D55" s="14">
        <f t="shared" si="0"/>
        <v>40</v>
      </c>
      <c r="E55" s="15">
        <f t="shared" si="1"/>
        <v>137708.13446411485</v>
      </c>
      <c r="F55" s="15">
        <f t="shared" si="2"/>
        <v>491.72177743038947</v>
      </c>
      <c r="G55" s="15">
        <f t="shared" si="3"/>
        <v>3197.114847042767</v>
      </c>
      <c r="H55" s="15">
        <f t="shared" si="4"/>
        <v>511.53837552684274</v>
      </c>
      <c r="I55" s="15">
        <f t="shared" si="5"/>
        <v>4200.3749999999991</v>
      </c>
    </row>
    <row r="56" spans="1:9" x14ac:dyDescent="0.25">
      <c r="A56">
        <v>41</v>
      </c>
      <c r="D56" s="14">
        <f t="shared" si="0"/>
        <v>41</v>
      </c>
      <c r="E56" s="15">
        <f t="shared" si="1"/>
        <v>137203.2171190184</v>
      </c>
      <c r="F56" s="15">
        <f t="shared" si="2"/>
        <v>504.91734509644766</v>
      </c>
      <c r="G56" s="15">
        <f t="shared" si="3"/>
        <v>3185.7393576754753</v>
      </c>
      <c r="H56" s="15">
        <f t="shared" si="4"/>
        <v>509.71829722807604</v>
      </c>
      <c r="I56" s="15">
        <f t="shared" si="5"/>
        <v>4200.3749999999991</v>
      </c>
    </row>
    <row r="57" spans="1:9" x14ac:dyDescent="0.25">
      <c r="A57">
        <v>42</v>
      </c>
      <c r="D57" s="14">
        <f t="shared" si="0"/>
        <v>42</v>
      </c>
      <c r="E57" s="15">
        <f t="shared" si="1"/>
        <v>136684.75009746099</v>
      </c>
      <c r="F57" s="15">
        <f t="shared" si="2"/>
        <v>518.46702155740104</v>
      </c>
      <c r="G57" s="15">
        <f t="shared" si="3"/>
        <v>3174.0586021056879</v>
      </c>
      <c r="H57" s="15">
        <f t="shared" si="4"/>
        <v>507.8493763369101</v>
      </c>
      <c r="I57" s="15">
        <f t="shared" si="5"/>
        <v>4200.3749999999991</v>
      </c>
    </row>
    <row r="58" spans="1:9" x14ac:dyDescent="0.25">
      <c r="A58">
        <v>43</v>
      </c>
      <c r="D58" s="14">
        <f t="shared" si="0"/>
        <v>43</v>
      </c>
      <c r="E58" s="15">
        <f t="shared" si="1"/>
        <v>136152.36978798429</v>
      </c>
      <c r="F58" s="15">
        <f t="shared" si="2"/>
        <v>532.3803094767045</v>
      </c>
      <c r="G58" s="15">
        <f t="shared" si="3"/>
        <v>3162.0643883821504</v>
      </c>
      <c r="H58" s="15">
        <f t="shared" si="4"/>
        <v>505.93030214114407</v>
      </c>
      <c r="I58" s="15">
        <f t="shared" si="5"/>
        <v>4200.3749999999991</v>
      </c>
    </row>
    <row r="59" spans="1:9" x14ac:dyDescent="0.25">
      <c r="A59">
        <v>44</v>
      </c>
      <c r="D59" s="14">
        <f t="shared" si="0"/>
        <v>44</v>
      </c>
      <c r="E59" s="15">
        <f t="shared" si="1"/>
        <v>135605.70282145837</v>
      </c>
      <c r="F59" s="15">
        <f t="shared" si="2"/>
        <v>546.66696652591645</v>
      </c>
      <c r="G59" s="15">
        <f t="shared" si="3"/>
        <v>3149.7483047190367</v>
      </c>
      <c r="H59" s="15">
        <f t="shared" si="4"/>
        <v>503.95972875504589</v>
      </c>
      <c r="I59" s="15">
        <f t="shared" si="5"/>
        <v>4200.3749999999991</v>
      </c>
    </row>
    <row r="60" spans="1:9" x14ac:dyDescent="0.25">
      <c r="A60">
        <v>45</v>
      </c>
      <c r="D60" s="14">
        <f t="shared" si="0"/>
        <v>45</v>
      </c>
      <c r="E60" s="15">
        <f t="shared" si="1"/>
        <v>135044.36580923042</v>
      </c>
      <c r="F60" s="15">
        <f t="shared" si="2"/>
        <v>561.33701222795571</v>
      </c>
      <c r="G60" s="15">
        <f t="shared" si="3"/>
        <v>3137.101713596589</v>
      </c>
      <c r="H60" s="15">
        <f t="shared" si="4"/>
        <v>501.93627417545423</v>
      </c>
      <c r="I60" s="15">
        <f t="shared" si="5"/>
        <v>4200.3749999999991</v>
      </c>
    </row>
    <row r="61" spans="1:9" x14ac:dyDescent="0.25">
      <c r="A61">
        <v>46</v>
      </c>
      <c r="D61" s="14">
        <f t="shared" si="0"/>
        <v>46</v>
      </c>
      <c r="E61" s="15">
        <f t="shared" si="1"/>
        <v>134467.96507424643</v>
      </c>
      <c r="F61" s="15">
        <f t="shared" si="2"/>
        <v>576.40073498399261</v>
      </c>
      <c r="G61" s="15">
        <f t="shared" si="3"/>
        <v>3124.1157457034537</v>
      </c>
      <c r="H61" s="15">
        <f t="shared" si="4"/>
        <v>499.85851931255263</v>
      </c>
      <c r="I61" s="15">
        <f t="shared" si="5"/>
        <v>4200.3749999999991</v>
      </c>
    </row>
    <row r="62" spans="1:9" x14ac:dyDescent="0.25">
      <c r="A62">
        <v>47</v>
      </c>
      <c r="D62" s="14">
        <f t="shared" si="0"/>
        <v>47</v>
      </c>
      <c r="E62" s="15">
        <f t="shared" si="1"/>
        <v>133876.0963749575</v>
      </c>
      <c r="F62" s="15">
        <f t="shared" si="2"/>
        <v>591.86869928891701</v>
      </c>
      <c r="G62" s="15">
        <f t="shared" si="3"/>
        <v>3110.7812937164499</v>
      </c>
      <c r="H62" s="15">
        <f t="shared" si="4"/>
        <v>497.725006994632</v>
      </c>
      <c r="I62" s="15">
        <f t="shared" si="5"/>
        <v>4200.3749999999991</v>
      </c>
    </row>
    <row r="63" spans="1:9" x14ac:dyDescent="0.25">
      <c r="A63">
        <v>48</v>
      </c>
      <c r="D63" s="14">
        <f t="shared" si="0"/>
        <v>48</v>
      </c>
      <c r="E63" s="15">
        <f t="shared" si="1"/>
        <v>133268.34462181706</v>
      </c>
      <c r="F63" s="15">
        <f t="shared" si="2"/>
        <v>607.75175314043099</v>
      </c>
      <c r="G63" s="15">
        <f t="shared" si="3"/>
        <v>3097.0890059134208</v>
      </c>
      <c r="H63" s="15">
        <f t="shared" si="4"/>
        <v>495.53424094614735</v>
      </c>
      <c r="I63" s="15">
        <f t="shared" si="5"/>
        <v>4200.3749999999991</v>
      </c>
    </row>
    <row r="64" spans="1:9" x14ac:dyDescent="0.25">
      <c r="A64">
        <v>49</v>
      </c>
      <c r="D64" s="14">
        <f t="shared" si="0"/>
        <v>49</v>
      </c>
      <c r="E64" s="15">
        <f t="shared" si="1"/>
        <v>132644.28358617009</v>
      </c>
      <c r="F64" s="15">
        <f t="shared" si="2"/>
        <v>624.0610356469715</v>
      </c>
      <c r="G64" s="15">
        <f t="shared" si="3"/>
        <v>3083.0292796146791</v>
      </c>
      <c r="H64" s="15">
        <f t="shared" si="4"/>
        <v>493.28468473834869</v>
      </c>
      <c r="I64" s="15">
        <f t="shared" si="5"/>
        <v>4200.3749999999991</v>
      </c>
    </row>
    <row r="65" spans="1:9" x14ac:dyDescent="0.25">
      <c r="A65">
        <v>50</v>
      </c>
      <c r="D65" s="14">
        <f t="shared" si="0"/>
        <v>50</v>
      </c>
      <c r="E65" s="15">
        <f t="shared" si="1"/>
        <v>132003.47560133028</v>
      </c>
      <c r="F65" s="15">
        <f t="shared" si="2"/>
        <v>640.80798483979197</v>
      </c>
      <c r="G65" s="15">
        <f t="shared" si="3"/>
        <v>3068.5922544484542</v>
      </c>
      <c r="H65" s="15">
        <f t="shared" si="4"/>
        <v>490.97476071175271</v>
      </c>
      <c r="I65" s="15">
        <f t="shared" si="5"/>
        <v>4200.3749999999991</v>
      </c>
    </row>
    <row r="66" spans="1:9" x14ac:dyDescent="0.25">
      <c r="A66">
        <v>51</v>
      </c>
      <c r="D66" s="14">
        <f t="shared" si="0"/>
        <v>51</v>
      </c>
      <c r="E66" s="15">
        <f t="shared" si="1"/>
        <v>131345.47125563558</v>
      </c>
      <c r="F66" s="15">
        <f t="shared" si="2"/>
        <v>658.00434569468871</v>
      </c>
      <c r="G66" s="15">
        <f t="shared" si="3"/>
        <v>3053.7678054356124</v>
      </c>
      <c r="H66" s="15">
        <f t="shared" si="4"/>
        <v>488.60284886969799</v>
      </c>
      <c r="I66" s="15">
        <f t="shared" si="5"/>
        <v>4200.3749999999991</v>
      </c>
    </row>
    <row r="67" spans="1:9" x14ac:dyDescent="0.25">
      <c r="A67">
        <v>52</v>
      </c>
      <c r="D67" s="14">
        <f t="shared" si="0"/>
        <v>52</v>
      </c>
      <c r="E67" s="15">
        <f t="shared" si="1"/>
        <v>130669.80907726659</v>
      </c>
      <c r="F67" s="15">
        <f t="shared" si="2"/>
        <v>675.66217836898886</v>
      </c>
      <c r="G67" s="15">
        <f t="shared" si="3"/>
        <v>3038.5455358888021</v>
      </c>
      <c r="H67" s="15">
        <f t="shared" si="4"/>
        <v>486.16728574220832</v>
      </c>
      <c r="I67" s="15">
        <f t="shared" si="5"/>
        <v>4200.3749999999991</v>
      </c>
    </row>
    <row r="68" spans="1:9" x14ac:dyDescent="0.25">
      <c r="A68">
        <v>53</v>
      </c>
      <c r="D68" s="14">
        <f t="shared" si="0"/>
        <v>53</v>
      </c>
      <c r="E68" s="15">
        <f t="shared" si="1"/>
        <v>129976.015210607</v>
      </c>
      <c r="F68" s="15">
        <f t="shared" si="2"/>
        <v>693.79386665958236</v>
      </c>
      <c r="G68" s="15">
        <f t="shared" si="3"/>
        <v>3022.9147701210491</v>
      </c>
      <c r="H68" s="15">
        <f t="shared" si="4"/>
        <v>483.66636321936784</v>
      </c>
      <c r="I68" s="15">
        <f t="shared" si="5"/>
        <v>4200.3749999999991</v>
      </c>
    </row>
    <row r="69" spans="1:9" x14ac:dyDescent="0.25">
      <c r="A69">
        <v>54</v>
      </c>
      <c r="D69" s="14">
        <f t="shared" si="0"/>
        <v>54</v>
      </c>
      <c r="E69" s="15">
        <f t="shared" si="1"/>
        <v>129263.60308391906</v>
      </c>
      <c r="F69" s="15">
        <f t="shared" si="2"/>
        <v>712.4121266879356</v>
      </c>
      <c r="G69" s="15">
        <f t="shared" si="3"/>
        <v>3006.8645459586755</v>
      </c>
      <c r="H69" s="15">
        <f t="shared" si="4"/>
        <v>481.09832735338807</v>
      </c>
      <c r="I69" s="15">
        <f t="shared" si="5"/>
        <v>4200.3749999999991</v>
      </c>
    </row>
    <row r="70" spans="1:9" x14ac:dyDescent="0.25">
      <c r="A70">
        <v>55</v>
      </c>
      <c r="D70" s="14">
        <f t="shared" si="0"/>
        <v>55</v>
      </c>
      <c r="E70" s="15">
        <f t="shared" si="1"/>
        <v>128532.0730681009</v>
      </c>
      <c r="F70" s="15">
        <f t="shared" si="2"/>
        <v>731.53001581816034</v>
      </c>
      <c r="G70" s="15">
        <f t="shared" si="3"/>
        <v>2990.3836070533093</v>
      </c>
      <c r="H70" s="15">
        <f t="shared" si="4"/>
        <v>478.46137712852948</v>
      </c>
      <c r="I70" s="15">
        <f t="shared" si="5"/>
        <v>4200.3749999999991</v>
      </c>
    </row>
    <row r="71" spans="1:9" x14ac:dyDescent="0.25">
      <c r="A71">
        <v>56</v>
      </c>
      <c r="D71" s="14">
        <f t="shared" si="0"/>
        <v>56</v>
      </c>
      <c r="E71" s="15">
        <f t="shared" si="1"/>
        <v>127780.91212628649</v>
      </c>
      <c r="F71" s="15">
        <f t="shared" si="2"/>
        <v>751.16094181441213</v>
      </c>
      <c r="G71" s="15">
        <f t="shared" si="3"/>
        <v>2973.460394987575</v>
      </c>
      <c r="H71" s="15">
        <f t="shared" si="4"/>
        <v>475.75366319801202</v>
      </c>
      <c r="I71" s="15">
        <f t="shared" si="5"/>
        <v>4200.3749999999991</v>
      </c>
    </row>
    <row r="72" spans="1:9" x14ac:dyDescent="0.25">
      <c r="A72">
        <v>57</v>
      </c>
      <c r="D72" s="14">
        <f t="shared" si="0"/>
        <v>57</v>
      </c>
      <c r="E72" s="15">
        <f t="shared" si="1"/>
        <v>127009.59345404246</v>
      </c>
      <c r="F72" s="15">
        <f t="shared" si="2"/>
        <v>771.31867224402549</v>
      </c>
      <c r="G72" s="15">
        <f t="shared" si="3"/>
        <v>2956.0830411689426</v>
      </c>
      <c r="H72" s="15">
        <f t="shared" si="4"/>
        <v>472.97328658703083</v>
      </c>
      <c r="I72" s="15">
        <f t="shared" si="5"/>
        <v>4200.3749999999991</v>
      </c>
    </row>
    <row r="73" spans="1:9" x14ac:dyDescent="0.25">
      <c r="A73">
        <v>58</v>
      </c>
      <c r="D73" s="14">
        <f t="shared" si="0"/>
        <v>58</v>
      </c>
      <c r="E73" s="15">
        <f t="shared" si="1"/>
        <v>126217.57610990947</v>
      </c>
      <c r="F73" s="15">
        <f t="shared" si="2"/>
        <v>792.01734413299118</v>
      </c>
      <c r="G73" s="15">
        <f t="shared" si="3"/>
        <v>2938.2393585060413</v>
      </c>
      <c r="H73" s="15">
        <f t="shared" si="4"/>
        <v>470.11829736096661</v>
      </c>
      <c r="I73" s="15">
        <f t="shared" si="5"/>
        <v>4200.3749999999991</v>
      </c>
    </row>
    <row r="74" spans="1:9" x14ac:dyDescent="0.25">
      <c r="A74">
        <v>59</v>
      </c>
      <c r="D74" s="14">
        <f t="shared" si="0"/>
        <v>59</v>
      </c>
      <c r="E74" s="15">
        <f t="shared" si="1"/>
        <v>125404.30463602893</v>
      </c>
      <c r="F74" s="15">
        <f t="shared" si="2"/>
        <v>813.27147388053618</v>
      </c>
      <c r="G74" s="15">
        <f t="shared" si="3"/>
        <v>2919.9168328616061</v>
      </c>
      <c r="H74" s="15">
        <f t="shared" si="4"/>
        <v>467.18669325785697</v>
      </c>
      <c r="I74" s="15">
        <f t="shared" si="5"/>
        <v>4200.3749999999991</v>
      </c>
    </row>
    <row r="75" spans="1:9" x14ac:dyDescent="0.25">
      <c r="A75">
        <v>60</v>
      </c>
      <c r="D75" s="14">
        <f t="shared" si="0"/>
        <v>60</v>
      </c>
      <c r="E75" s="15">
        <f t="shared" si="1"/>
        <v>124569.20866858916</v>
      </c>
      <c r="F75" s="15">
        <f t="shared" si="2"/>
        <v>835.09596743977227</v>
      </c>
      <c r="G75" s="15">
        <f t="shared" si="3"/>
        <v>2901.1026142760575</v>
      </c>
      <c r="H75" s="15">
        <f t="shared" si="4"/>
        <v>464.17641828416919</v>
      </c>
      <c r="I75" s="15">
        <f t="shared" si="5"/>
        <v>4200.3749999999991</v>
      </c>
    </row>
    <row r="76" spans="1:9" x14ac:dyDescent="0.25">
      <c r="A76">
        <v>61</v>
      </c>
      <c r="D76" s="14">
        <f t="shared" si="0"/>
        <v>61</v>
      </c>
      <c r="E76" s="15">
        <f t="shared" si="1"/>
        <v>123711.7025378176</v>
      </c>
      <c r="F76" s="15">
        <f t="shared" si="2"/>
        <v>857.50613077154458</v>
      </c>
      <c r="G76" s="15">
        <f t="shared" si="3"/>
        <v>2881.7835079555643</v>
      </c>
      <c r="H76" s="15">
        <f t="shared" si="4"/>
        <v>461.08536127289028</v>
      </c>
      <c r="I76" s="15">
        <f t="shared" si="5"/>
        <v>4200.3749999999991</v>
      </c>
    </row>
    <row r="77" spans="1:9" x14ac:dyDescent="0.25">
      <c r="A77">
        <v>62</v>
      </c>
      <c r="D77" s="14">
        <f t="shared" si="0"/>
        <v>62</v>
      </c>
      <c r="E77" s="15">
        <f t="shared" si="1"/>
        <v>122831.1848572388</v>
      </c>
      <c r="F77" s="15">
        <f t="shared" si="2"/>
        <v>880.51768057880872</v>
      </c>
      <c r="G77" s="15">
        <f t="shared" si="3"/>
        <v>2861.9459650182675</v>
      </c>
      <c r="H77" s="15">
        <f t="shared" si="4"/>
        <v>457.91135440292283</v>
      </c>
      <c r="I77" s="15">
        <f t="shared" si="5"/>
        <v>4200.3749999999991</v>
      </c>
    </row>
    <row r="78" spans="1:9" x14ac:dyDescent="0.25">
      <c r="A78">
        <v>63</v>
      </c>
      <c r="D78" s="14">
        <f t="shared" si="0"/>
        <v>63</v>
      </c>
      <c r="E78" s="15">
        <f t="shared" si="1"/>
        <v>121927.03810190971</v>
      </c>
      <c r="F78" s="15">
        <f t="shared" si="2"/>
        <v>904.1467553290795</v>
      </c>
      <c r="G78" s="15">
        <f t="shared" si="3"/>
        <v>2841.5760729921722</v>
      </c>
      <c r="H78" s="15">
        <f t="shared" si="4"/>
        <v>454.65217167874755</v>
      </c>
      <c r="I78" s="15">
        <f t="shared" si="5"/>
        <v>4200.3749999999991</v>
      </c>
    </row>
    <row r="79" spans="1:9" x14ac:dyDescent="0.25">
      <c r="A79">
        <v>64</v>
      </c>
      <c r="D79" s="14">
        <f t="shared" si="0"/>
        <v>64</v>
      </c>
      <c r="E79" s="15">
        <f t="shared" si="1"/>
        <v>120998.62817533706</v>
      </c>
      <c r="F79" s="15">
        <f t="shared" si="2"/>
        <v>928.40992657266133</v>
      </c>
      <c r="G79" s="15">
        <f t="shared" si="3"/>
        <v>2820.6595460580497</v>
      </c>
      <c r="H79" s="15">
        <f t="shared" si="4"/>
        <v>451.30552736928797</v>
      </c>
      <c r="I79" s="15">
        <f t="shared" si="5"/>
        <v>4200.3749999999991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120045.30396477244</v>
      </c>
      <c r="F80" s="15">
        <f t="shared" si="2"/>
        <v>953.32421056461681</v>
      </c>
      <c r="G80" s="15">
        <f t="shared" si="3"/>
        <v>2799.1817150305019</v>
      </c>
      <c r="H80" s="15">
        <f t="shared" si="4"/>
        <v>447.86907440488034</v>
      </c>
      <c r="I80" s="15">
        <f t="shared" si="5"/>
        <v>4200.3749999999991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119066.39688457383</v>
      </c>
      <c r="F81" s="15">
        <f t="shared" ref="F81:F135" si="8">IF(D81&lt;=$E$7,IF(D81=0,0,I81-SUM(G81:H81)),"")</f>
        <v>978.90708019861086</v>
      </c>
      <c r="G81" s="15">
        <f t="shared" ref="G81:G135" si="9">IF(D81&lt;=$E$7,IFERROR(E80*$J$6/2,""),"")</f>
        <v>2777.1275170701624</v>
      </c>
      <c r="H81" s="15">
        <f t="shared" ref="H81:H135" si="10">IFERROR(G81*16%,"")</f>
        <v>444.34040273122599</v>
      </c>
      <c r="I81" s="15">
        <f t="shared" ref="I81:I135" si="11">IF(D81&lt;=$E$7,$E$8,"")</f>
        <v>4200.3749999999991</v>
      </c>
    </row>
    <row r="82" spans="1:9" x14ac:dyDescent="0.25">
      <c r="A82">
        <v>67</v>
      </c>
      <c r="D82" s="14">
        <f t="shared" si="6"/>
        <v>67</v>
      </c>
      <c r="E82" s="15">
        <f t="shared" si="7"/>
        <v>118061.22040731282</v>
      </c>
      <c r="F82" s="15">
        <f t="shared" si="8"/>
        <v>1005.176477261004</v>
      </c>
      <c r="G82" s="15">
        <f t="shared" si="9"/>
        <v>2754.4814851198234</v>
      </c>
      <c r="H82" s="15">
        <f t="shared" si="10"/>
        <v>440.71703761917178</v>
      </c>
      <c r="I82" s="15">
        <f t="shared" si="11"/>
        <v>4200.3749999999991</v>
      </c>
    </row>
    <row r="83" spans="1:9" x14ac:dyDescent="0.25">
      <c r="A83">
        <v>68</v>
      </c>
      <c r="D83" s="14">
        <f t="shared" si="6"/>
        <v>68</v>
      </c>
      <c r="E83" s="15">
        <f t="shared" si="7"/>
        <v>117029.06958229902</v>
      </c>
      <c r="F83" s="15">
        <f t="shared" si="8"/>
        <v>1032.1508250137945</v>
      </c>
      <c r="G83" s="15">
        <f t="shared" si="9"/>
        <v>2731.2277370570728</v>
      </c>
      <c r="H83" s="15">
        <f t="shared" si="10"/>
        <v>436.99643792913167</v>
      </c>
      <c r="I83" s="15">
        <f t="shared" si="11"/>
        <v>4200.3749999999991</v>
      </c>
    </row>
    <row r="84" spans="1:9" x14ac:dyDescent="0.25">
      <c r="A84">
        <v>69</v>
      </c>
      <c r="D84" s="14">
        <f t="shared" si="6"/>
        <v>69</v>
      </c>
      <c r="E84" s="15">
        <f t="shared" si="7"/>
        <v>115969.22054118379</v>
      </c>
      <c r="F84" s="15">
        <f t="shared" si="8"/>
        <v>1059.8490411152279</v>
      </c>
      <c r="G84" s="15">
        <f t="shared" si="9"/>
        <v>2707.3499645558372</v>
      </c>
      <c r="H84" s="15">
        <f t="shared" si="10"/>
        <v>433.17599432893394</v>
      </c>
      <c r="I84" s="15">
        <f t="shared" si="11"/>
        <v>4200.3749999999991</v>
      </c>
    </row>
    <row r="85" spans="1:9" x14ac:dyDescent="0.25">
      <c r="A85">
        <v>70</v>
      </c>
      <c r="D85" s="14">
        <f t="shared" si="6"/>
        <v>70</v>
      </c>
      <c r="E85" s="15">
        <f t="shared" si="7"/>
        <v>114880.92999029666</v>
      </c>
      <c r="F85" s="15">
        <f t="shared" si="8"/>
        <v>1088.2905508871299</v>
      </c>
      <c r="G85" s="15">
        <f t="shared" si="9"/>
        <v>2682.8314216490253</v>
      </c>
      <c r="H85" s="15">
        <f t="shared" si="10"/>
        <v>429.25302746384403</v>
      </c>
      <c r="I85" s="15">
        <f t="shared" si="11"/>
        <v>4200.3749999999991</v>
      </c>
    </row>
    <row r="86" spans="1:9" x14ac:dyDescent="0.25">
      <c r="A86">
        <v>71</v>
      </c>
      <c r="D86" s="14">
        <f t="shared" si="6"/>
        <v>71</v>
      </c>
      <c r="E86" s="15">
        <f t="shared" si="7"/>
        <v>113763.43468935837</v>
      </c>
      <c r="F86" s="15">
        <f t="shared" si="8"/>
        <v>1117.4953009382825</v>
      </c>
      <c r="G86" s="15">
        <f t="shared" si="9"/>
        <v>2657.6549129842383</v>
      </c>
      <c r="H86" s="15">
        <f t="shared" si="10"/>
        <v>425.22478607747814</v>
      </c>
      <c r="I86" s="15">
        <f t="shared" si="11"/>
        <v>4200.3749999999991</v>
      </c>
    </row>
    <row r="87" spans="1:9" x14ac:dyDescent="0.25">
      <c r="A87">
        <v>72</v>
      </c>
      <c r="D87" s="14">
        <f t="shared" si="6"/>
        <v>72</v>
      </c>
      <c r="E87" s="15">
        <f t="shared" si="7"/>
        <v>112615.95091620498</v>
      </c>
      <c r="F87" s="15">
        <f t="shared" si="8"/>
        <v>1147.483773153388</v>
      </c>
      <c r="G87" s="15">
        <f t="shared" si="9"/>
        <v>2631.8027817643197</v>
      </c>
      <c r="H87" s="15">
        <f t="shared" si="10"/>
        <v>421.08844508229117</v>
      </c>
      <c r="I87" s="15">
        <f t="shared" si="11"/>
        <v>4200.3749999999991</v>
      </c>
    </row>
    <row r="88" spans="1:9" x14ac:dyDescent="0.25">
      <c r="A88">
        <v>73</v>
      </c>
      <c r="D88" s="14">
        <f t="shared" si="6"/>
        <v>73</v>
      </c>
      <c r="E88" s="15">
        <f t="shared" si="7"/>
        <v>111437.67391714755</v>
      </c>
      <c r="F88" s="15">
        <f t="shared" si="8"/>
        <v>1178.2769990574279</v>
      </c>
      <c r="G88" s="15">
        <f t="shared" si="9"/>
        <v>2605.2568973642856</v>
      </c>
      <c r="H88" s="15">
        <f t="shared" si="10"/>
        <v>416.8411035782857</v>
      </c>
      <c r="I88" s="15">
        <f t="shared" si="11"/>
        <v>4200.3749999999991</v>
      </c>
    </row>
    <row r="89" spans="1:9" x14ac:dyDescent="0.25">
      <c r="A89">
        <v>74</v>
      </c>
      <c r="D89" s="14">
        <f t="shared" si="6"/>
        <v>74</v>
      </c>
      <c r="E89" s="15">
        <f t="shared" si="7"/>
        <v>110227.77734258205</v>
      </c>
      <c r="F89" s="15">
        <f t="shared" si="8"/>
        <v>1209.8965745654978</v>
      </c>
      <c r="G89" s="15">
        <f t="shared" si="9"/>
        <v>2577.9986426159494</v>
      </c>
      <c r="H89" s="15">
        <f t="shared" si="10"/>
        <v>412.47978281855194</v>
      </c>
      <c r="I89" s="15">
        <f t="shared" si="11"/>
        <v>4200.3749999999991</v>
      </c>
    </row>
    <row r="90" spans="1:9" x14ac:dyDescent="0.25">
      <c r="A90">
        <v>75</v>
      </c>
      <c r="D90" s="14">
        <f t="shared" si="6"/>
        <v>75</v>
      </c>
      <c r="E90" s="15">
        <f t="shared" si="7"/>
        <v>108985.41266745358</v>
      </c>
      <c r="F90" s="15">
        <f t="shared" si="8"/>
        <v>1242.3646751284668</v>
      </c>
      <c r="G90" s="15">
        <f t="shared" si="9"/>
        <v>2550.0089007513211</v>
      </c>
      <c r="H90" s="15">
        <f t="shared" si="10"/>
        <v>408.00142412021137</v>
      </c>
      <c r="I90" s="15">
        <f t="shared" si="11"/>
        <v>4200.3749999999991</v>
      </c>
    </row>
    <row r="91" spans="1:9" x14ac:dyDescent="0.25">
      <c r="A91">
        <v>76</v>
      </c>
      <c r="D91" s="14">
        <f t="shared" si="6"/>
        <v>76</v>
      </c>
      <c r="E91" s="15">
        <f t="shared" si="7"/>
        <v>107709.70859616852</v>
      </c>
      <c r="F91" s="15">
        <f t="shared" si="8"/>
        <v>1275.7040712850649</v>
      </c>
      <c r="G91" s="15">
        <f t="shared" si="9"/>
        <v>2521.2680419956328</v>
      </c>
      <c r="H91" s="15">
        <f t="shared" si="10"/>
        <v>403.40288671930125</v>
      </c>
      <c r="I91" s="15">
        <f t="shared" si="11"/>
        <v>4200.3749999999991</v>
      </c>
    </row>
    <row r="92" spans="1:9" x14ac:dyDescent="0.25">
      <c r="A92">
        <v>77</v>
      </c>
      <c r="D92" s="14">
        <f t="shared" si="6"/>
        <v>77</v>
      </c>
      <c r="E92" s="15">
        <f t="shared" si="7"/>
        <v>106399.77045153719</v>
      </c>
      <c r="F92" s="15">
        <f t="shared" si="8"/>
        <v>1309.9381446313309</v>
      </c>
      <c r="G92" s="15">
        <f t="shared" si="9"/>
        <v>2491.7559098005759</v>
      </c>
      <c r="H92" s="15">
        <f t="shared" si="10"/>
        <v>398.68094556809217</v>
      </c>
      <c r="I92" s="15">
        <f t="shared" si="11"/>
        <v>4200.3749999999991</v>
      </c>
    </row>
    <row r="93" spans="1:9" x14ac:dyDescent="0.25">
      <c r="A93">
        <v>78</v>
      </c>
      <c r="D93" s="14">
        <f t="shared" si="6"/>
        <v>78</v>
      </c>
      <c r="E93" s="15">
        <f t="shared" si="7"/>
        <v>105054.67954731859</v>
      </c>
      <c r="F93" s="15">
        <f t="shared" si="8"/>
        <v>1345.0909042185981</v>
      </c>
      <c r="G93" s="15">
        <f t="shared" si="9"/>
        <v>2461.4518067081044</v>
      </c>
      <c r="H93" s="15">
        <f t="shared" si="10"/>
        <v>393.83228907329669</v>
      </c>
      <c r="I93" s="15">
        <f t="shared" si="11"/>
        <v>4200.3749999999991</v>
      </c>
    </row>
    <row r="94" spans="1:9" x14ac:dyDescent="0.25">
      <c r="A94">
        <v>79</v>
      </c>
      <c r="D94" s="14">
        <f t="shared" si="6"/>
        <v>79</v>
      </c>
      <c r="E94" s="15">
        <f t="shared" si="7"/>
        <v>103673.49254392706</v>
      </c>
      <c r="F94" s="15">
        <f t="shared" si="8"/>
        <v>1381.187003391527</v>
      </c>
      <c r="G94" s="15">
        <f t="shared" si="9"/>
        <v>2430.3344798348899</v>
      </c>
      <c r="H94" s="15">
        <f t="shared" si="10"/>
        <v>388.85351677358238</v>
      </c>
      <c r="I94" s="15">
        <f t="shared" si="11"/>
        <v>4200.3749999999991</v>
      </c>
    </row>
    <row r="95" spans="1:9" x14ac:dyDescent="0.25">
      <c r="A95">
        <v>80</v>
      </c>
      <c r="D95" s="14">
        <f t="shared" si="6"/>
        <v>80</v>
      </c>
      <c r="E95" s="15">
        <f t="shared" si="7"/>
        <v>102255.24078684906</v>
      </c>
      <c r="F95" s="15">
        <f t="shared" si="8"/>
        <v>1418.2517570780028</v>
      </c>
      <c r="G95" s="15">
        <f t="shared" si="9"/>
        <v>2398.3821059672382</v>
      </c>
      <c r="H95" s="15">
        <f t="shared" si="10"/>
        <v>383.74113695475813</v>
      </c>
      <c r="I95" s="15">
        <f t="shared" si="11"/>
        <v>4200.3749999999991</v>
      </c>
    </row>
    <row r="96" spans="1:9" x14ac:dyDescent="0.25">
      <c r="A96">
        <v>81</v>
      </c>
      <c r="D96" s="14">
        <f t="shared" si="6"/>
        <v>81</v>
      </c>
      <c r="E96" s="15">
        <f t="shared" si="7"/>
        <v>100798.92962730605</v>
      </c>
      <c r="F96" s="15">
        <f t="shared" si="8"/>
        <v>1456.311159543005</v>
      </c>
      <c r="G96" s="15">
        <f t="shared" si="9"/>
        <v>2365.5722762560295</v>
      </c>
      <c r="H96" s="15">
        <f t="shared" si="10"/>
        <v>378.49156420096472</v>
      </c>
      <c r="I96" s="15">
        <f t="shared" si="11"/>
        <v>4200.3749999999991</v>
      </c>
    </row>
    <row r="97" spans="1:9" x14ac:dyDescent="0.25">
      <c r="A97">
        <v>82</v>
      </c>
      <c r="D97" s="14">
        <f t="shared" si="6"/>
        <v>82</v>
      </c>
      <c r="E97" s="15">
        <f t="shared" si="7"/>
        <v>99303.537724687136</v>
      </c>
      <c r="F97" s="15">
        <f t="shared" si="8"/>
        <v>1495.3919026189128</v>
      </c>
      <c r="G97" s="15">
        <f t="shared" si="9"/>
        <v>2331.8819805009366</v>
      </c>
      <c r="H97" s="15">
        <f t="shared" si="10"/>
        <v>373.10111688014985</v>
      </c>
      <c r="I97" s="15">
        <f t="shared" si="11"/>
        <v>4200.3749999999991</v>
      </c>
    </row>
    <row r="98" spans="1:9" x14ac:dyDescent="0.25">
      <c r="A98">
        <v>83</v>
      </c>
      <c r="D98" s="14">
        <f t="shared" si="6"/>
        <v>83</v>
      </c>
      <c r="E98" s="15">
        <f t="shared" si="7"/>
        <v>97768.016330262108</v>
      </c>
      <c r="F98" s="15">
        <f t="shared" si="8"/>
        <v>1535.5213944250336</v>
      </c>
      <c r="G98" s="15">
        <f t="shared" si="9"/>
        <v>2297.2875910129014</v>
      </c>
      <c r="H98" s="15">
        <f t="shared" si="10"/>
        <v>367.56601456206425</v>
      </c>
      <c r="I98" s="15">
        <f t="shared" si="11"/>
        <v>4200.3749999999991</v>
      </c>
    </row>
    <row r="99" spans="1:9" x14ac:dyDescent="0.25">
      <c r="A99">
        <v>84</v>
      </c>
      <c r="D99" s="14">
        <f t="shared" si="6"/>
        <v>84</v>
      </c>
      <c r="E99" s="15">
        <f t="shared" si="7"/>
        <v>96191.288551672638</v>
      </c>
      <c r="F99" s="15">
        <f t="shared" si="8"/>
        <v>1576.7277785894698</v>
      </c>
      <c r="G99" s="15">
        <f t="shared" si="9"/>
        <v>2261.7648460435598</v>
      </c>
      <c r="H99" s="15">
        <f t="shared" si="10"/>
        <v>361.8823753669696</v>
      </c>
      <c r="I99" s="15">
        <f t="shared" si="11"/>
        <v>4200.3749999999991</v>
      </c>
    </row>
    <row r="100" spans="1:9" x14ac:dyDescent="0.25">
      <c r="A100">
        <v>85</v>
      </c>
      <c r="D100" s="14">
        <f t="shared" si="6"/>
        <v>85</v>
      </c>
      <c r="E100" s="15">
        <f t="shared" si="7"/>
        <v>94572.248597685815</v>
      </c>
      <c r="F100" s="15">
        <f t="shared" si="8"/>
        <v>1619.0399539868199</v>
      </c>
      <c r="G100" s="15">
        <f t="shared" si="9"/>
        <v>2225.288832769982</v>
      </c>
      <c r="H100" s="15">
        <f t="shared" si="10"/>
        <v>356.04621324319714</v>
      </c>
      <c r="I100" s="15">
        <f t="shared" si="11"/>
        <v>4200.3749999999991</v>
      </c>
    </row>
    <row r="101" spans="1:9" x14ac:dyDescent="0.25">
      <c r="A101">
        <v>86</v>
      </c>
      <c r="D101" s="14">
        <f t="shared" si="6"/>
        <v>86</v>
      </c>
      <c r="E101" s="15">
        <f t="shared" si="7"/>
        <v>92909.761002680272</v>
      </c>
      <c r="F101" s="15">
        <f t="shared" si="8"/>
        <v>1662.4875950055457</v>
      </c>
      <c r="G101" s="15">
        <f t="shared" si="9"/>
        <v>2187.8339698228046</v>
      </c>
      <c r="H101" s="15">
        <f t="shared" si="10"/>
        <v>350.05343517164874</v>
      </c>
      <c r="I101" s="15">
        <f t="shared" si="11"/>
        <v>4200.3749999999991</v>
      </c>
    </row>
    <row r="102" spans="1:9" x14ac:dyDescent="0.25">
      <c r="A102">
        <v>87</v>
      </c>
      <c r="D102" s="14">
        <f t="shared" si="6"/>
        <v>87</v>
      </c>
      <c r="E102" s="15">
        <f t="shared" si="7"/>
        <v>91202.659830321049</v>
      </c>
      <c r="F102" s="15">
        <f t="shared" si="8"/>
        <v>1707.1011723592233</v>
      </c>
      <c r="G102" s="15">
        <f t="shared" si="9"/>
        <v>2149.3739893454963</v>
      </c>
      <c r="H102" s="15">
        <f t="shared" si="10"/>
        <v>343.89983829527944</v>
      </c>
      <c r="I102" s="15">
        <f t="shared" si="11"/>
        <v>4200.3749999999991</v>
      </c>
    </row>
    <row r="103" spans="1:9" x14ac:dyDescent="0.25">
      <c r="A103">
        <v>88</v>
      </c>
      <c r="D103" s="14">
        <f t="shared" si="6"/>
        <v>88</v>
      </c>
      <c r="E103" s="15">
        <f t="shared" si="7"/>
        <v>89449.747855864771</v>
      </c>
      <c r="F103" s="15">
        <f t="shared" si="8"/>
        <v>1752.9119744562745</v>
      </c>
      <c r="G103" s="15">
        <f t="shared" si="9"/>
        <v>2109.8819185721763</v>
      </c>
      <c r="H103" s="15">
        <f t="shared" si="10"/>
        <v>337.58110697154819</v>
      </c>
      <c r="I103" s="15">
        <f t="shared" si="11"/>
        <v>4200.3749999999991</v>
      </c>
    </row>
    <row r="104" spans="1:9" x14ac:dyDescent="0.25">
      <c r="A104">
        <v>89</v>
      </c>
      <c r="D104" s="14">
        <f t="shared" si="6"/>
        <v>89</v>
      </c>
      <c r="E104" s="15">
        <f t="shared" si="7"/>
        <v>87649.79572652161</v>
      </c>
      <c r="F104" s="15">
        <f t="shared" si="8"/>
        <v>1799.952129343164</v>
      </c>
      <c r="G104" s="15">
        <f t="shared" si="9"/>
        <v>2069.3300609110647</v>
      </c>
      <c r="H104" s="15">
        <f t="shared" si="10"/>
        <v>331.09280974577035</v>
      </c>
      <c r="I104" s="15">
        <f t="shared" si="11"/>
        <v>4200.3749999999991</v>
      </c>
    </row>
    <row r="105" spans="1:9" x14ac:dyDescent="0.25">
      <c r="A105">
        <v>90</v>
      </c>
      <c r="D105" s="14">
        <f t="shared" si="6"/>
        <v>90</v>
      </c>
      <c r="E105" s="15">
        <f t="shared" si="7"/>
        <v>85801.541099285154</v>
      </c>
      <c r="F105" s="15">
        <f t="shared" si="8"/>
        <v>1848.2546272364493</v>
      </c>
      <c r="G105" s="15">
        <f t="shared" si="9"/>
        <v>2027.6899765203016</v>
      </c>
      <c r="H105" s="15">
        <f t="shared" si="10"/>
        <v>324.43039624324825</v>
      </c>
      <c r="I105" s="15">
        <f t="shared" si="11"/>
        <v>4200.3749999999991</v>
      </c>
    </row>
    <row r="106" spans="1:9" x14ac:dyDescent="0.25">
      <c r="A106">
        <v>91</v>
      </c>
      <c r="D106" s="14">
        <f t="shared" si="6"/>
        <v>91</v>
      </c>
      <c r="E106" s="15">
        <f t="shared" si="7"/>
        <v>83903.687755625666</v>
      </c>
      <c r="F106" s="15">
        <f t="shared" si="8"/>
        <v>1897.8533436594921</v>
      </c>
      <c r="G106" s="15">
        <f t="shared" si="9"/>
        <v>1984.9324623625062</v>
      </c>
      <c r="H106" s="15">
        <f t="shared" si="10"/>
        <v>317.58919397800099</v>
      </c>
      <c r="I106" s="15">
        <f t="shared" si="11"/>
        <v>4200.3749999999991</v>
      </c>
    </row>
    <row r="107" spans="1:9" x14ac:dyDescent="0.25">
      <c r="A107">
        <v>92</v>
      </c>
      <c r="D107" s="14">
        <f t="shared" si="6"/>
        <v>92</v>
      </c>
      <c r="E107" s="15">
        <f t="shared" si="7"/>
        <v>81954.904692425611</v>
      </c>
      <c r="F107" s="15">
        <f t="shared" si="8"/>
        <v>1948.7830632000496</v>
      </c>
      <c r="G107" s="15">
        <f t="shared" si="9"/>
        <v>1941.0275317240944</v>
      </c>
      <c r="H107" s="15">
        <f t="shared" si="10"/>
        <v>310.56440507585512</v>
      </c>
      <c r="I107" s="15">
        <f t="shared" si="11"/>
        <v>4200.3749999999991</v>
      </c>
    </row>
    <row r="108" spans="1:9" x14ac:dyDescent="0.25">
      <c r="A108">
        <v>93</v>
      </c>
      <c r="D108" s="14">
        <f t="shared" si="6"/>
        <v>93</v>
      </c>
      <c r="E108" s="15">
        <f t="shared" si="7"/>
        <v>79953.82518852019</v>
      </c>
      <c r="F108" s="15">
        <f t="shared" si="8"/>
        <v>2001.0795039054146</v>
      </c>
      <c r="G108" s="15">
        <f t="shared" si="9"/>
        <v>1895.9443931849864</v>
      </c>
      <c r="H108" s="15">
        <f t="shared" si="10"/>
        <v>303.35110290959784</v>
      </c>
      <c r="I108" s="15">
        <f t="shared" si="11"/>
        <v>4200.3749999999991</v>
      </c>
    </row>
    <row r="109" spans="1:9" x14ac:dyDescent="0.25">
      <c r="A109">
        <v>94</v>
      </c>
      <c r="D109" s="14">
        <f t="shared" si="6"/>
        <v>94</v>
      </c>
      <c r="E109" s="15">
        <f t="shared" si="7"/>
        <v>77899.04584618799</v>
      </c>
      <c r="F109" s="15">
        <f t="shared" si="8"/>
        <v>2054.7793423322064</v>
      </c>
      <c r="G109" s="15">
        <f t="shared" si="9"/>
        <v>1849.6514290239591</v>
      </c>
      <c r="H109" s="15">
        <f t="shared" si="10"/>
        <v>295.94422864383347</v>
      </c>
      <c r="I109" s="15">
        <f t="shared" si="11"/>
        <v>4200.3749999999991</v>
      </c>
    </row>
    <row r="110" spans="1:9" x14ac:dyDescent="0.25">
      <c r="A110">
        <v>95</v>
      </c>
      <c r="D110" s="14">
        <f t="shared" si="6"/>
        <v>95</v>
      </c>
      <c r="E110" s="15">
        <f t="shared" si="7"/>
        <v>75789.12560691961</v>
      </c>
      <c r="F110" s="15">
        <f t="shared" si="8"/>
        <v>2109.9202392683851</v>
      </c>
      <c r="G110" s="15">
        <f t="shared" si="9"/>
        <v>1802.1161730444946</v>
      </c>
      <c r="H110" s="15">
        <f t="shared" si="10"/>
        <v>288.33858768711917</v>
      </c>
      <c r="I110" s="15">
        <f t="shared" si="11"/>
        <v>4200.3749999999991</v>
      </c>
    </row>
    <row r="111" spans="1:9" x14ac:dyDescent="0.25">
      <c r="A111">
        <v>96</v>
      </c>
      <c r="D111" s="14">
        <f t="shared" si="6"/>
        <v>96</v>
      </c>
      <c r="E111" s="15">
        <f t="shared" si="7"/>
        <v>73622.58474077408</v>
      </c>
      <c r="F111" s="15">
        <f t="shared" si="8"/>
        <v>2166.5408661455294</v>
      </c>
      <c r="G111" s="15">
        <f t="shared" si="9"/>
        <v>1753.3052878055771</v>
      </c>
      <c r="H111" s="15">
        <f t="shared" si="10"/>
        <v>280.52884604889232</v>
      </c>
      <c r="I111" s="15">
        <f t="shared" si="11"/>
        <v>4200.3749999999991</v>
      </c>
    </row>
    <row r="112" spans="1:9" x14ac:dyDescent="0.25">
      <c r="A112">
        <v>97</v>
      </c>
      <c r="D112" s="14">
        <f t="shared" si="6"/>
        <v>97</v>
      </c>
      <c r="E112" s="15">
        <f t="shared" si="7"/>
        <v>71397.903808614181</v>
      </c>
      <c r="F112" s="15">
        <f t="shared" si="8"/>
        <v>2224.6809321598957</v>
      </c>
      <c r="G112" s="15">
        <f t="shared" si="9"/>
        <v>1703.1845412414682</v>
      </c>
      <c r="H112" s="15">
        <f t="shared" si="10"/>
        <v>272.50952659863492</v>
      </c>
      <c r="I112" s="15">
        <f t="shared" si="11"/>
        <v>4200.3749999999991</v>
      </c>
    </row>
    <row r="113" spans="1:9" x14ac:dyDescent="0.25">
      <c r="A113">
        <v>98</v>
      </c>
      <c r="D113" s="14">
        <f t="shared" si="6"/>
        <v>98</v>
      </c>
      <c r="E113" s="15">
        <f t="shared" si="7"/>
        <v>69113.522596492898</v>
      </c>
      <c r="F113" s="15">
        <f t="shared" si="8"/>
        <v>2284.381212121285</v>
      </c>
      <c r="G113" s="15">
        <f t="shared" si="9"/>
        <v>1651.7187826540637</v>
      </c>
      <c r="H113" s="15">
        <f t="shared" si="10"/>
        <v>264.27500522465022</v>
      </c>
      <c r="I113" s="15">
        <f t="shared" si="11"/>
        <v>4200.3749999999991</v>
      </c>
    </row>
    <row r="114" spans="1:9" x14ac:dyDescent="0.25">
      <c r="A114">
        <v>99</v>
      </c>
      <c r="D114" s="14">
        <f t="shared" si="6"/>
        <v>99</v>
      </c>
      <c r="E114" s="15">
        <f t="shared" si="7"/>
        <v>66767.839021443651</v>
      </c>
      <c r="F114" s="15">
        <f t="shared" si="8"/>
        <v>2345.6835750492446</v>
      </c>
      <c r="G114" s="15">
        <f t="shared" si="9"/>
        <v>1598.8719180609951</v>
      </c>
      <c r="H114" s="15">
        <f t="shared" si="10"/>
        <v>255.81950688975923</v>
      </c>
      <c r="I114" s="15">
        <f t="shared" si="11"/>
        <v>4200.3749999999991</v>
      </c>
    </row>
    <row r="115" spans="1:9" x14ac:dyDescent="0.25">
      <c r="A115">
        <v>100</v>
      </c>
      <c r="D115" s="14">
        <f t="shared" si="6"/>
        <v>100</v>
      </c>
      <c r="E115" s="15">
        <f t="shared" si="7"/>
        <v>64359.208007906986</v>
      </c>
      <c r="F115" s="15">
        <f t="shared" si="8"/>
        <v>2408.6310135366653</v>
      </c>
      <c r="G115" s="15">
        <f t="shared" si="9"/>
        <v>1544.6068848821844</v>
      </c>
      <c r="H115" s="15">
        <f t="shared" si="10"/>
        <v>247.13710158114952</v>
      </c>
      <c r="I115" s="15">
        <f t="shared" si="11"/>
        <v>4200.3749999999991</v>
      </c>
    </row>
    <row r="116" spans="1:9" x14ac:dyDescent="0.25">
      <c r="A116">
        <v>101</v>
      </c>
      <c r="D116" s="14">
        <f t="shared" si="6"/>
        <v>101</v>
      </c>
      <c r="E116" s="15">
        <f t="shared" si="7"/>
        <v>61885.940334005631</v>
      </c>
      <c r="F116" s="15">
        <f t="shared" si="8"/>
        <v>2473.2676739013559</v>
      </c>
      <c r="G116" s="15">
        <f t="shared" si="9"/>
        <v>1488.8856259471063</v>
      </c>
      <c r="H116" s="15">
        <f t="shared" si="10"/>
        <v>238.22170015153702</v>
      </c>
      <c r="I116" s="15">
        <f t="shared" si="11"/>
        <v>4200.3749999999991</v>
      </c>
    </row>
    <row r="117" spans="1:9" x14ac:dyDescent="0.25">
      <c r="A117">
        <v>102</v>
      </c>
      <c r="D117" s="14">
        <f t="shared" si="6"/>
        <v>102</v>
      </c>
      <c r="E117" s="15">
        <f t="shared" si="7"/>
        <v>59346.301446858874</v>
      </c>
      <c r="F117" s="15">
        <f t="shared" si="8"/>
        <v>2539.638887146758</v>
      </c>
      <c r="G117" s="15">
        <f t="shared" si="9"/>
        <v>1431.6690628045183</v>
      </c>
      <c r="H117" s="15">
        <f t="shared" si="10"/>
        <v>229.06705004872293</v>
      </c>
      <c r="I117" s="15">
        <f t="shared" si="11"/>
        <v>4200.3749999999991</v>
      </c>
    </row>
    <row r="118" spans="1:9" x14ac:dyDescent="0.25">
      <c r="A118">
        <v>103</v>
      </c>
      <c r="D118" s="14">
        <f t="shared" si="6"/>
        <v>103</v>
      </c>
      <c r="E118" s="15">
        <f t="shared" si="7"/>
        <v>56738.510246105376</v>
      </c>
      <c r="F118" s="15">
        <f t="shared" si="8"/>
        <v>2607.791200753496</v>
      </c>
      <c r="G118" s="15">
        <f t="shared" si="9"/>
        <v>1372.9170683159509</v>
      </c>
      <c r="H118" s="15">
        <f t="shared" si="10"/>
        <v>219.66673093055215</v>
      </c>
      <c r="I118" s="15">
        <f t="shared" si="11"/>
        <v>4200.3749999999991</v>
      </c>
    </row>
    <row r="119" spans="1:9" x14ac:dyDescent="0.25">
      <c r="A119">
        <v>104</v>
      </c>
      <c r="D119" s="14">
        <f t="shared" si="6"/>
        <v>104</v>
      </c>
      <c r="E119" s="15">
        <f t="shared" si="7"/>
        <v>54060.737834781299</v>
      </c>
      <c r="F119" s="15">
        <f t="shared" si="8"/>
        <v>2677.7724113240738</v>
      </c>
      <c r="G119" s="15">
        <f t="shared" si="9"/>
        <v>1312.5884385137288</v>
      </c>
      <c r="H119" s="15">
        <f t="shared" si="10"/>
        <v>210.01415016219661</v>
      </c>
      <c r="I119" s="15">
        <f t="shared" si="11"/>
        <v>4200.3749999999991</v>
      </c>
    </row>
    <row r="120" spans="1:9" x14ac:dyDescent="0.25">
      <c r="A120">
        <v>105</v>
      </c>
      <c r="D120" s="14">
        <f t="shared" si="6"/>
        <v>105</v>
      </c>
      <c r="E120" s="15">
        <f t="shared" si="7"/>
        <v>51311.106236677697</v>
      </c>
      <c r="F120" s="15">
        <f t="shared" si="8"/>
        <v>2749.6315981036009</v>
      </c>
      <c r="G120" s="15">
        <f t="shared" si="9"/>
        <v>1250.6408637037914</v>
      </c>
      <c r="H120" s="15">
        <f t="shared" si="10"/>
        <v>200.10253819260663</v>
      </c>
      <c r="I120" s="15">
        <f t="shared" si="11"/>
        <v>4200.3749999999991</v>
      </c>
    </row>
    <row r="121" spans="1:9" x14ac:dyDescent="0.25">
      <c r="A121">
        <v>106</v>
      </c>
      <c r="D121" s="14">
        <f t="shared" si="6"/>
        <v>106</v>
      </c>
      <c r="E121" s="15">
        <f t="shared" si="7"/>
        <v>48487.687079277632</v>
      </c>
      <c r="F121" s="15">
        <f t="shared" si="8"/>
        <v>2823.4191574000674</v>
      </c>
      <c r="G121" s="15">
        <f t="shared" si="9"/>
        <v>1187.0308987930446</v>
      </c>
      <c r="H121" s="15">
        <f t="shared" si="10"/>
        <v>189.92494380688714</v>
      </c>
      <c r="I121" s="15">
        <f t="shared" si="11"/>
        <v>4200.3749999999991</v>
      </c>
    </row>
    <row r="122" spans="1:9" x14ac:dyDescent="0.25">
      <c r="A122">
        <v>107</v>
      </c>
      <c r="D122" s="14">
        <f t="shared" si="6"/>
        <v>107</v>
      </c>
      <c r="E122" s="15">
        <f t="shared" si="7"/>
        <v>45588.500241349335</v>
      </c>
      <c r="F122" s="15">
        <f t="shared" si="8"/>
        <v>2899.186837928296</v>
      </c>
      <c r="G122" s="15">
        <f t="shared" si="9"/>
        <v>1121.7139328204337</v>
      </c>
      <c r="H122" s="15">
        <f t="shared" si="10"/>
        <v>179.47422925126941</v>
      </c>
      <c r="I122" s="15">
        <f t="shared" si="11"/>
        <v>4200.3749999999991</v>
      </c>
    </row>
    <row r="123" spans="1:9" x14ac:dyDescent="0.25">
      <c r="A123">
        <v>108</v>
      </c>
      <c r="D123" s="14">
        <f t="shared" si="6"/>
        <v>108</v>
      </c>
      <c r="E123" s="15">
        <f t="shared" si="7"/>
        <v>42611.512464246967</v>
      </c>
      <c r="F123" s="15">
        <f t="shared" si="8"/>
        <v>2976.9877771023698</v>
      </c>
      <c r="G123" s="15">
        <f t="shared" si="9"/>
        <v>1054.6441576703701</v>
      </c>
      <c r="H123" s="15">
        <f t="shared" si="10"/>
        <v>168.74306522725922</v>
      </c>
      <c r="I123" s="15">
        <f t="shared" si="11"/>
        <v>4200.3749999999991</v>
      </c>
    </row>
    <row r="124" spans="1:9" x14ac:dyDescent="0.25">
      <c r="A124">
        <v>109</v>
      </c>
      <c r="D124" s="14">
        <f t="shared" si="6"/>
        <v>109</v>
      </c>
      <c r="E124" s="15">
        <f t="shared" si="7"/>
        <v>39554.635925944989</v>
      </c>
      <c r="F124" s="15">
        <f t="shared" si="8"/>
        <v>3056.8765383019781</v>
      </c>
      <c r="G124" s="15">
        <f t="shared" si="9"/>
        <v>985.7745359465697</v>
      </c>
      <c r="H124" s="15">
        <f t="shared" si="10"/>
        <v>157.72392575145116</v>
      </c>
      <c r="I124" s="15">
        <f t="shared" si="11"/>
        <v>4200.3749999999991</v>
      </c>
    </row>
    <row r="125" spans="1:9" x14ac:dyDescent="0.25">
      <c r="A125">
        <v>110</v>
      </c>
      <c r="D125" s="14">
        <f t="shared" si="6"/>
        <v>110</v>
      </c>
      <c r="E125" s="15">
        <f t="shared" si="7"/>
        <v>36415.726776806165</v>
      </c>
      <c r="F125" s="15">
        <f t="shared" si="8"/>
        <v>3138.9091491388263</v>
      </c>
      <c r="G125" s="15">
        <f t="shared" si="9"/>
        <v>915.05676798376942</v>
      </c>
      <c r="H125" s="15">
        <f t="shared" si="10"/>
        <v>146.40908287740311</v>
      </c>
      <c r="I125" s="15">
        <f t="shared" si="11"/>
        <v>4200.3749999999991</v>
      </c>
    </row>
    <row r="126" spans="1:9" x14ac:dyDescent="0.25">
      <c r="A126">
        <v>111</v>
      </c>
      <c r="D126" s="14">
        <f t="shared" si="6"/>
        <v>111</v>
      </c>
      <c r="E126" s="15">
        <f t="shared" si="7"/>
        <v>33192.583636056224</v>
      </c>
      <c r="F126" s="15">
        <f t="shared" si="8"/>
        <v>3223.1431407499367</v>
      </c>
      <c r="G126" s="15">
        <f t="shared" si="9"/>
        <v>842.4412579741919</v>
      </c>
      <c r="H126" s="15">
        <f t="shared" si="10"/>
        <v>134.7906012758707</v>
      </c>
      <c r="I126" s="15">
        <f t="shared" si="11"/>
        <v>4200.3749999999991</v>
      </c>
    </row>
    <row r="127" spans="1:9" x14ac:dyDescent="0.25">
      <c r="A127">
        <v>112</v>
      </c>
      <c r="D127" s="14">
        <f t="shared" si="6"/>
        <v>112</v>
      </c>
      <c r="E127" s="15">
        <f t="shared" si="7"/>
        <v>29882.94604791082</v>
      </c>
      <c r="F127" s="15">
        <f t="shared" si="8"/>
        <v>3309.6375881454032</v>
      </c>
      <c r="G127" s="15">
        <f t="shared" si="9"/>
        <v>767.87707918499643</v>
      </c>
      <c r="H127" s="15">
        <f t="shared" si="10"/>
        <v>122.86033266959943</v>
      </c>
      <c r="I127" s="15">
        <f t="shared" si="11"/>
        <v>4200.3749999999991</v>
      </c>
    </row>
    <row r="128" spans="1:9" x14ac:dyDescent="0.25">
      <c r="A128">
        <v>113</v>
      </c>
      <c r="D128" s="14">
        <f t="shared" si="6"/>
        <v>113</v>
      </c>
      <c r="E128" s="15">
        <f t="shared" si="7"/>
        <v>26484.49289627192</v>
      </c>
      <c r="F128" s="15">
        <f t="shared" si="8"/>
        <v>3398.4531516388993</v>
      </c>
      <c r="G128" s="15">
        <f t="shared" si="9"/>
        <v>691.31193824232753</v>
      </c>
      <c r="H128" s="15">
        <f t="shared" si="10"/>
        <v>110.6099101187724</v>
      </c>
      <c r="I128" s="15">
        <f t="shared" si="11"/>
        <v>4200.3749999999991</v>
      </c>
    </row>
    <row r="129" spans="1:9" x14ac:dyDescent="0.25">
      <c r="A129">
        <v>114</v>
      </c>
      <c r="D129" s="14">
        <f t="shared" si="6"/>
        <v>114</v>
      </c>
      <c r="E129" s="15">
        <f t="shared" si="7"/>
        <v>22994.840776881934</v>
      </c>
      <c r="F129" s="15">
        <f t="shared" si="8"/>
        <v>3489.6521193899853</v>
      </c>
      <c r="G129" s="15">
        <f t="shared" si="9"/>
        <v>612.69213845690831</v>
      </c>
      <c r="H129" s="15">
        <f t="shared" si="10"/>
        <v>98.030742153105336</v>
      </c>
      <c r="I129" s="15">
        <f t="shared" si="11"/>
        <v>4200.3749999999991</v>
      </c>
    </row>
    <row r="130" spans="1:9" x14ac:dyDescent="0.25">
      <c r="A130">
        <v>115</v>
      </c>
      <c r="D130" s="14">
        <f t="shared" si="6"/>
        <v>115</v>
      </c>
      <c r="E130" s="15">
        <f t="shared" si="7"/>
        <v>19411.542325793871</v>
      </c>
      <c r="F130" s="15">
        <f t="shared" si="8"/>
        <v>3583.2984510880642</v>
      </c>
      <c r="G130" s="15">
        <f t="shared" si="9"/>
        <v>531.96254216546106</v>
      </c>
      <c r="H130" s="15">
        <f t="shared" si="10"/>
        <v>85.114006746473777</v>
      </c>
      <c r="I130" s="15">
        <f t="shared" si="11"/>
        <v>4200.3749999999991</v>
      </c>
    </row>
    <row r="131" spans="1:9" x14ac:dyDescent="0.25">
      <c r="A131">
        <v>116</v>
      </c>
      <c r="D131" s="14">
        <f t="shared" si="6"/>
        <v>116</v>
      </c>
      <c r="E131" s="15">
        <f t="shared" si="7"/>
        <v>15732.084502985263</v>
      </c>
      <c r="F131" s="15">
        <f t="shared" si="8"/>
        <v>3679.4578228086079</v>
      </c>
      <c r="G131" s="15">
        <f t="shared" si="9"/>
        <v>449.06653206154419</v>
      </c>
      <c r="H131" s="15">
        <f t="shared" si="10"/>
        <v>71.850645129847067</v>
      </c>
      <c r="I131" s="15">
        <f t="shared" si="11"/>
        <v>4200.3749999999991</v>
      </c>
    </row>
    <row r="132" spans="1:9" x14ac:dyDescent="0.25">
      <c r="A132">
        <v>117</v>
      </c>
      <c r="D132" s="14">
        <f t="shared" si="6"/>
        <v>117</v>
      </c>
      <c r="E132" s="15">
        <f t="shared" si="7"/>
        <v>11953.886829912137</v>
      </c>
      <c r="F132" s="15">
        <f t="shared" si="8"/>
        <v>3778.1976730731258</v>
      </c>
      <c r="G132" s="15">
        <f t="shared" si="9"/>
        <v>363.94597148868371</v>
      </c>
      <c r="H132" s="15">
        <f t="shared" si="10"/>
        <v>58.231355438189397</v>
      </c>
      <c r="I132" s="15">
        <f t="shared" si="11"/>
        <v>4200.3749999999991</v>
      </c>
    </row>
    <row r="133" spans="1:9" x14ac:dyDescent="0.25">
      <c r="A133">
        <v>118</v>
      </c>
      <c r="D133" s="14">
        <f t="shared" si="6"/>
        <v>118</v>
      </c>
      <c r="E133" s="15">
        <f t="shared" si="7"/>
        <v>8074.2995797669664</v>
      </c>
      <c r="F133" s="15">
        <f t="shared" si="8"/>
        <v>3879.5872501451709</v>
      </c>
      <c r="G133" s="15">
        <f t="shared" si="9"/>
        <v>276.54116366795552</v>
      </c>
      <c r="H133" s="15">
        <f t="shared" si="10"/>
        <v>44.246586186872882</v>
      </c>
      <c r="I133" s="15">
        <f t="shared" si="11"/>
        <v>4200.3749999999991</v>
      </c>
    </row>
    <row r="134" spans="1:9" x14ac:dyDescent="0.25">
      <c r="A134">
        <v>119</v>
      </c>
      <c r="D134" s="14">
        <f t="shared" si="6"/>
        <v>119</v>
      </c>
      <c r="E134" s="15">
        <f t="shared" si="7"/>
        <v>4090.6019191714154</v>
      </c>
      <c r="F134" s="15">
        <f t="shared" si="8"/>
        <v>3983.697660595551</v>
      </c>
      <c r="G134" s="15">
        <f t="shared" si="9"/>
        <v>186.7908098314206</v>
      </c>
      <c r="H134" s="15">
        <f t="shared" si="10"/>
        <v>29.886529573027296</v>
      </c>
      <c r="I134" s="15">
        <f t="shared" si="11"/>
        <v>4200.3749999999991</v>
      </c>
    </row>
    <row r="135" spans="1:9" x14ac:dyDescent="0.25">
      <c r="A135">
        <v>120</v>
      </c>
      <c r="D135" s="14">
        <f t="shared" si="6"/>
        <v>120</v>
      </c>
      <c r="E135" s="15">
        <f t="shared" si="7"/>
        <v>5.9844751376658678E-10</v>
      </c>
      <c r="F135" s="15">
        <f t="shared" si="8"/>
        <v>4090.6019191708169</v>
      </c>
      <c r="G135" s="15">
        <f t="shared" si="9"/>
        <v>94.631966232053585</v>
      </c>
      <c r="H135" s="15">
        <f t="shared" si="10"/>
        <v>15.141114597128574</v>
      </c>
      <c r="I135" s="15">
        <f t="shared" si="11"/>
        <v>4200.3749999999991</v>
      </c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5">
      <formula1>"GOB CDMX"</formula1>
    </dataValidation>
    <dataValidation type="list" allowBlank="1" showInputMessage="1" showErrorMessage="1" sqref="E7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6" sqref="E6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9" t="s">
        <v>14</v>
      </c>
      <c r="F1" s="29"/>
      <c r="G1" s="29"/>
      <c r="H1" s="29"/>
      <c r="XFC1" t="s">
        <v>21</v>
      </c>
      <c r="XFD1" t="s">
        <v>22</v>
      </c>
    </row>
    <row r="2" spans="1:14 16383:16384" x14ac:dyDescent="0.25">
      <c r="E2" s="29"/>
      <c r="F2" s="29"/>
      <c r="G2" s="29"/>
      <c r="H2" s="29"/>
      <c r="XFC2" s="24">
        <v>24</v>
      </c>
      <c r="XFD2" s="23">
        <v>6.5308017008743918E-2</v>
      </c>
    </row>
    <row r="3" spans="1:14 16383:16384" x14ac:dyDescent="0.25">
      <c r="XFC3" s="24">
        <v>36</v>
      </c>
      <c r="XFD3" s="23">
        <v>6.3780251784491426E-2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6.1934653812492982E-2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72</v>
      </c>
      <c r="XFD5" s="23">
        <v>5.8550964657960593E-2</v>
      </c>
    </row>
    <row r="6" spans="1:14 16383:16384" x14ac:dyDescent="0.25">
      <c r="C6" s="25" t="s">
        <v>18</v>
      </c>
      <c r="D6" s="25"/>
      <c r="E6" s="22">
        <v>100000</v>
      </c>
      <c r="F6" s="1"/>
      <c r="G6" s="1"/>
      <c r="H6" s="28" t="s">
        <v>17</v>
      </c>
      <c r="I6" s="28"/>
      <c r="J6" s="9">
        <f>J7/1.16</f>
        <v>4.626703430999049E-2</v>
      </c>
      <c r="XFC6" s="24">
        <v>96</v>
      </c>
      <c r="XFD6" s="23">
        <v>5.5834318542139764E-2</v>
      </c>
    </row>
    <row r="7" spans="1:14 16383:16384" x14ac:dyDescent="0.25">
      <c r="C7" s="25" t="s">
        <v>10</v>
      </c>
      <c r="D7" s="25"/>
      <c r="E7" s="2">
        <v>120</v>
      </c>
      <c r="F7" s="1" t="s">
        <v>23</v>
      </c>
      <c r="G7" s="1"/>
      <c r="H7" s="28" t="s">
        <v>16</v>
      </c>
      <c r="I7" s="28"/>
      <c r="J7" s="9">
        <f>VLOOKUP(E7,$XFC$1:$XFD$15,2,0)</f>
        <v>5.3669759799588962E-2</v>
      </c>
      <c r="XFC7" s="24">
        <v>120</v>
      </c>
      <c r="XFD7" s="23">
        <v>5.3669759799588962E-2</v>
      </c>
    </row>
    <row r="8" spans="1:14 16383:16384" x14ac:dyDescent="0.25">
      <c r="C8" s="25" t="s">
        <v>11</v>
      </c>
      <c r="D8" s="25"/>
      <c r="E8" s="3">
        <f>-PMT(J7/2,E7,E6,0,0)</f>
        <v>2800.1999999999989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336023.99999999988</v>
      </c>
      <c r="F9" s="1"/>
      <c r="G9" s="1"/>
      <c r="H9" s="26" t="s">
        <v>19</v>
      </c>
      <c r="I9" s="26"/>
      <c r="J9" s="11">
        <f>+((G13+H13)/F13)/(E7/2)</f>
        <v>3.9337333333333162E-2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6"/>
      <c r="I10" s="26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7" t="s">
        <v>6</v>
      </c>
      <c r="E13" s="27"/>
      <c r="F13" s="6">
        <f>SUM(F15:F175)</f>
        <v>100000.00000000026</v>
      </c>
      <c r="G13" s="6">
        <f>SUM(G15:G175)</f>
        <v>203468.96551724104</v>
      </c>
      <c r="H13" s="6">
        <f>SUM(H15:H175)</f>
        <v>32555.034482758565</v>
      </c>
      <c r="I13" s="6">
        <f>SUM(I15:I175)</f>
        <v>336024.0000000007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99883.28798997945</v>
      </c>
      <c r="F16" s="15">
        <f>IF(D16&lt;=$E$7,IF(D16=0,0,I16-SUM(G16:H16)),"")</f>
        <v>116.71201002055068</v>
      </c>
      <c r="G16" s="15">
        <f>IF(D16&lt;=$E$7,IFERROR(E15*$J$6/2,""),"")</f>
        <v>2313.3517154995243</v>
      </c>
      <c r="H16" s="15">
        <f>IFERROR(G16*16%,"")</f>
        <v>370.13627447992388</v>
      </c>
      <c r="I16" s="15">
        <f>IF(D16&lt;=$E$7,$E$8,"")</f>
        <v>2800.1999999999989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99763.444027187128</v>
      </c>
      <c r="F17" s="15">
        <f t="shared" ref="F17:F80" si="2">IF(D17&lt;=$E$7,IF(D17=0,0,I17-SUM(G17:H17)),"")</f>
        <v>119.84396279231578</v>
      </c>
      <c r="G17" s="15">
        <f t="shared" ref="G17:G80" si="3">IF(D17&lt;=$E$7,IFERROR(E16*$J$6/2,""),"")</f>
        <v>2310.65175621352</v>
      </c>
      <c r="H17" s="15">
        <f t="shared" ref="H17:H80" si="4">IFERROR(G17*16%,"")</f>
        <v>369.70428099416318</v>
      </c>
      <c r="I17" s="15">
        <f t="shared" ref="I17:I80" si="5">IF(D17&lt;=$E$7,$E$8,"")</f>
        <v>2800.1999999999989</v>
      </c>
    </row>
    <row r="18" spans="1:9" x14ac:dyDescent="0.25">
      <c r="A18">
        <v>3</v>
      </c>
      <c r="D18" s="14">
        <f t="shared" si="0"/>
        <v>3</v>
      </c>
      <c r="E18" s="15">
        <f t="shared" si="1"/>
        <v>99640.384066046565</v>
      </c>
      <c r="F18" s="15">
        <f t="shared" si="2"/>
        <v>123.05996114056325</v>
      </c>
      <c r="G18" s="15">
        <f t="shared" si="3"/>
        <v>2307.8793438443413</v>
      </c>
      <c r="H18" s="15">
        <f t="shared" si="4"/>
        <v>369.2606950150946</v>
      </c>
      <c r="I18" s="15">
        <f t="shared" si="5"/>
        <v>2800.1999999999989</v>
      </c>
    </row>
    <row r="19" spans="1:9" x14ac:dyDescent="0.25">
      <c r="A19">
        <v>4</v>
      </c>
      <c r="D19" s="14">
        <f t="shared" si="0"/>
        <v>4</v>
      </c>
      <c r="E19" s="15">
        <f t="shared" si="1"/>
        <v>99514.021805628319</v>
      </c>
      <c r="F19" s="15">
        <f t="shared" si="2"/>
        <v>126.36226041824284</v>
      </c>
      <c r="G19" s="15">
        <f t="shared" si="3"/>
        <v>2305.0325341222033</v>
      </c>
      <c r="H19" s="15">
        <f t="shared" si="4"/>
        <v>368.80520545955255</v>
      </c>
      <c r="I19" s="15">
        <f t="shared" si="5"/>
        <v>2800.1999999999989</v>
      </c>
    </row>
    <row r="20" spans="1:9" x14ac:dyDescent="0.25">
      <c r="A20">
        <v>5</v>
      </c>
      <c r="D20" s="14">
        <f t="shared" si="0"/>
        <v>5</v>
      </c>
      <c r="E20" s="15">
        <f t="shared" si="1"/>
        <v>99384.268629127881</v>
      </c>
      <c r="F20" s="15">
        <f t="shared" si="2"/>
        <v>129.75317650043371</v>
      </c>
      <c r="G20" s="15">
        <f t="shared" si="3"/>
        <v>2302.1093306030734</v>
      </c>
      <c r="H20" s="15">
        <f t="shared" si="4"/>
        <v>368.33749289649177</v>
      </c>
      <c r="I20" s="15">
        <f t="shared" si="5"/>
        <v>2800.1999999999989</v>
      </c>
    </row>
    <row r="21" spans="1:9" x14ac:dyDescent="0.25">
      <c r="A21">
        <v>6</v>
      </c>
      <c r="D21" s="14">
        <f t="shared" si="0"/>
        <v>6</v>
      </c>
      <c r="E21" s="15">
        <f t="shared" si="1"/>
        <v>99251.033541719444</v>
      </c>
      <c r="F21" s="15">
        <f t="shared" si="2"/>
        <v>133.23508740843954</v>
      </c>
      <c r="G21" s="15">
        <f t="shared" si="3"/>
        <v>2299.1076832685858</v>
      </c>
      <c r="H21" s="15">
        <f t="shared" si="4"/>
        <v>367.85722932297375</v>
      </c>
      <c r="I21" s="15">
        <f t="shared" si="5"/>
        <v>2800.1999999999989</v>
      </c>
    </row>
    <row r="22" spans="1:9" x14ac:dyDescent="0.25">
      <c r="A22">
        <v>7</v>
      </c>
      <c r="D22" s="14">
        <f t="shared" si="0"/>
        <v>7</v>
      </c>
      <c r="E22" s="15">
        <f t="shared" si="1"/>
        <v>99114.223106741963</v>
      </c>
      <c r="F22" s="15">
        <f t="shared" si="2"/>
        <v>136.81043497748396</v>
      </c>
      <c r="G22" s="15">
        <f t="shared" si="3"/>
        <v>2296.025487088375</v>
      </c>
      <c r="H22" s="15">
        <f t="shared" si="4"/>
        <v>367.36407793414003</v>
      </c>
      <c r="I22" s="15">
        <f t="shared" si="5"/>
        <v>2800.1999999999989</v>
      </c>
    </row>
    <row r="23" spans="1:9" x14ac:dyDescent="0.25">
      <c r="A23">
        <v>8</v>
      </c>
      <c r="D23" s="14">
        <f t="shared" si="0"/>
        <v>8</v>
      </c>
      <c r="E23" s="15">
        <f t="shared" si="1"/>
        <v>98973.741380172825</v>
      </c>
      <c r="F23" s="15">
        <f t="shared" si="2"/>
        <v>140.48172656914267</v>
      </c>
      <c r="G23" s="15">
        <f t="shared" si="3"/>
        <v>2292.8605805438415</v>
      </c>
      <c r="H23" s="15">
        <f t="shared" si="4"/>
        <v>366.85769288701465</v>
      </c>
      <c r="I23" s="15">
        <f t="shared" si="5"/>
        <v>2800.1999999999989</v>
      </c>
    </row>
    <row r="24" spans="1:9" x14ac:dyDescent="0.25">
      <c r="A24">
        <v>9</v>
      </c>
      <c r="D24" s="14">
        <f t="shared" si="0"/>
        <v>9</v>
      </c>
      <c r="E24" s="15">
        <f t="shared" si="1"/>
        <v>98829.489843343079</v>
      </c>
      <c r="F24" s="15">
        <f t="shared" si="2"/>
        <v>144.25153682974178</v>
      </c>
      <c r="G24" s="15">
        <f t="shared" si="3"/>
        <v>2289.6107441122908</v>
      </c>
      <c r="H24" s="15">
        <f t="shared" si="4"/>
        <v>366.33771905796652</v>
      </c>
      <c r="I24" s="15">
        <f t="shared" si="5"/>
        <v>2800.1999999999989</v>
      </c>
    </row>
    <row r="25" spans="1:9" x14ac:dyDescent="0.25">
      <c r="A25">
        <v>10</v>
      </c>
      <c r="D25" s="14">
        <f t="shared" si="0"/>
        <v>10</v>
      </c>
      <c r="E25" s="15">
        <f t="shared" si="1"/>
        <v>98681.367333847156</v>
      </c>
      <c r="F25" s="15">
        <f t="shared" si="2"/>
        <v>148.12250949592863</v>
      </c>
      <c r="G25" s="15">
        <f t="shared" si="3"/>
        <v>2286.2736987104054</v>
      </c>
      <c r="H25" s="15">
        <f t="shared" si="4"/>
        <v>365.80379179366486</v>
      </c>
      <c r="I25" s="15">
        <f t="shared" si="5"/>
        <v>2800.1999999999989</v>
      </c>
    </row>
    <row r="26" spans="1:9" x14ac:dyDescent="0.25">
      <c r="A26">
        <v>11</v>
      </c>
      <c r="D26" s="14">
        <f t="shared" si="0"/>
        <v>11</v>
      </c>
      <c r="E26" s="15">
        <f t="shared" si="1"/>
        <v>98529.269974598443</v>
      </c>
      <c r="F26" s="15">
        <f t="shared" si="2"/>
        <v>152.09735924870756</v>
      </c>
      <c r="G26" s="15">
        <f t="shared" si="3"/>
        <v>2282.8471040959407</v>
      </c>
      <c r="H26" s="15">
        <f t="shared" si="4"/>
        <v>365.25553665535051</v>
      </c>
      <c r="I26" s="15">
        <f t="shared" si="5"/>
        <v>2800.1999999999989</v>
      </c>
    </row>
    <row r="27" spans="1:9" x14ac:dyDescent="0.25">
      <c r="A27">
        <v>12</v>
      </c>
      <c r="D27" s="14">
        <f t="shared" si="0"/>
        <v>12</v>
      </c>
      <c r="E27" s="15">
        <f t="shared" si="1"/>
        <v>98373.091100981226</v>
      </c>
      <c r="F27" s="15">
        <f t="shared" si="2"/>
        <v>156.17887361722296</v>
      </c>
      <c r="G27" s="15">
        <f t="shared" si="3"/>
        <v>2279.3285572265308</v>
      </c>
      <c r="H27" s="15">
        <f t="shared" si="4"/>
        <v>364.69256915624493</v>
      </c>
      <c r="I27" s="15">
        <f t="shared" si="5"/>
        <v>2800.1999999999989</v>
      </c>
    </row>
    <row r="28" spans="1:9" x14ac:dyDescent="0.25">
      <c r="A28">
        <v>13</v>
      </c>
      <c r="D28" s="14">
        <f t="shared" si="0"/>
        <v>13</v>
      </c>
      <c r="E28" s="15">
        <f t="shared" si="1"/>
        <v>98212.721186047595</v>
      </c>
      <c r="F28" s="15">
        <f t="shared" si="2"/>
        <v>160.36991493362621</v>
      </c>
      <c r="G28" s="15">
        <f t="shared" si="3"/>
        <v>2275.7155905744594</v>
      </c>
      <c r="H28" s="15">
        <f t="shared" si="4"/>
        <v>364.11449449191349</v>
      </c>
      <c r="I28" s="15">
        <f t="shared" si="5"/>
        <v>2800.1999999999989</v>
      </c>
    </row>
    <row r="29" spans="1:9" x14ac:dyDescent="0.25">
      <c r="A29">
        <v>14</v>
      </c>
      <c r="D29" s="14">
        <f t="shared" si="0"/>
        <v>14</v>
      </c>
      <c r="E29" s="15">
        <f t="shared" si="1"/>
        <v>98048.047763707189</v>
      </c>
      <c r="F29" s="15">
        <f t="shared" si="2"/>
        <v>164.67342234041053</v>
      </c>
      <c r="G29" s="15">
        <f t="shared" si="3"/>
        <v>2272.0056703961968</v>
      </c>
      <c r="H29" s="15">
        <f t="shared" si="4"/>
        <v>363.52090726339151</v>
      </c>
      <c r="I29" s="15">
        <f t="shared" si="5"/>
        <v>2800.1999999999989</v>
      </c>
    </row>
    <row r="30" spans="1:9" x14ac:dyDescent="0.25">
      <c r="A30">
        <v>15</v>
      </c>
      <c r="D30" s="14">
        <f t="shared" si="0"/>
        <v>15</v>
      </c>
      <c r="E30" s="15">
        <f t="shared" si="1"/>
        <v>97878.955349855591</v>
      </c>
      <c r="F30" s="15">
        <f t="shared" si="2"/>
        <v>169.0924138516034</v>
      </c>
      <c r="G30" s="15">
        <f t="shared" si="3"/>
        <v>2268.1961949555134</v>
      </c>
      <c r="H30" s="15">
        <f t="shared" si="4"/>
        <v>362.91139119288215</v>
      </c>
      <c r="I30" s="15">
        <f t="shared" si="5"/>
        <v>2800.1999999999989</v>
      </c>
    </row>
    <row r="31" spans="1:9" x14ac:dyDescent="0.25">
      <c r="A31">
        <v>16</v>
      </c>
      <c r="D31" s="14">
        <f t="shared" si="0"/>
        <v>16</v>
      </c>
      <c r="E31" s="15">
        <f t="shared" si="1"/>
        <v>97705.32536138632</v>
      </c>
      <c r="F31" s="15">
        <f t="shared" si="2"/>
        <v>173.62998846927758</v>
      </c>
      <c r="G31" s="15">
        <f t="shared" si="3"/>
        <v>2264.2844926988978</v>
      </c>
      <c r="H31" s="15">
        <f t="shared" si="4"/>
        <v>362.28551883182365</v>
      </c>
      <c r="I31" s="15">
        <f t="shared" si="5"/>
        <v>2800.1999999999989</v>
      </c>
    </row>
    <row r="32" spans="1:9" x14ac:dyDescent="0.25">
      <c r="A32">
        <v>17</v>
      </c>
      <c r="D32" s="14">
        <f t="shared" si="0"/>
        <v>17</v>
      </c>
      <c r="E32" s="15">
        <f t="shared" si="1"/>
        <v>97527.036033029464</v>
      </c>
      <c r="F32" s="15">
        <f t="shared" si="2"/>
        <v>178.28932835685282</v>
      </c>
      <c r="G32" s="15">
        <f t="shared" si="3"/>
        <v>2260.2678203820224</v>
      </c>
      <c r="H32" s="15">
        <f t="shared" si="4"/>
        <v>361.64285126112361</v>
      </c>
      <c r="I32" s="15">
        <f t="shared" si="5"/>
        <v>2800.1999999999989</v>
      </c>
    </row>
    <row r="33" spans="1:9" x14ac:dyDescent="0.25">
      <c r="A33">
        <v>18</v>
      </c>
      <c r="D33" s="14">
        <f t="shared" si="0"/>
        <v>18</v>
      </c>
      <c r="E33" s="15">
        <f t="shared" si="1"/>
        <v>97343.962331958741</v>
      </c>
      <c r="F33" s="15">
        <f t="shared" si="2"/>
        <v>183.07370107072438</v>
      </c>
      <c r="G33" s="15">
        <f t="shared" si="3"/>
        <v>2256.1433611459265</v>
      </c>
      <c r="H33" s="15">
        <f t="shared" si="4"/>
        <v>360.98293778334823</v>
      </c>
      <c r="I33" s="15">
        <f t="shared" si="5"/>
        <v>2800.1999999999989</v>
      </c>
    </row>
    <row r="34" spans="1:9" x14ac:dyDescent="0.25">
      <c r="A34">
        <v>19</v>
      </c>
      <c r="D34" s="14">
        <f t="shared" si="0"/>
        <v>19</v>
      </c>
      <c r="E34" s="15">
        <f t="shared" si="1"/>
        <v>97155.97587010698</v>
      </c>
      <c r="F34" s="15">
        <f t="shared" si="2"/>
        <v>187.98646185176767</v>
      </c>
      <c r="G34" s="15">
        <f t="shared" si="3"/>
        <v>2251.9082225415787</v>
      </c>
      <c r="H34" s="15">
        <f t="shared" si="4"/>
        <v>360.30531560665258</v>
      </c>
      <c r="I34" s="15">
        <f t="shared" si="5"/>
        <v>2800.1999999999989</v>
      </c>
    </row>
    <row r="35" spans="1:9" x14ac:dyDescent="0.25">
      <c r="A35">
        <v>20</v>
      </c>
      <c r="D35" s="14">
        <f t="shared" si="0"/>
        <v>20</v>
      </c>
      <c r="E35" s="15">
        <f t="shared" si="1"/>
        <v>96962.944814128627</v>
      </c>
      <c r="F35" s="15">
        <f t="shared" si="2"/>
        <v>193.03105597834747</v>
      </c>
      <c r="G35" s="15">
        <f t="shared" si="3"/>
        <v>2247.5594345014238</v>
      </c>
      <c r="H35" s="15">
        <f t="shared" si="4"/>
        <v>359.60950952022779</v>
      </c>
      <c r="I35" s="15">
        <f t="shared" si="5"/>
        <v>2800.1999999999989</v>
      </c>
    </row>
    <row r="36" spans="1:9" x14ac:dyDescent="0.25">
      <c r="A36">
        <v>21</v>
      </c>
      <c r="D36" s="14">
        <f t="shared" si="0"/>
        <v>21</v>
      </c>
      <c r="E36" s="15">
        <f t="shared" si="1"/>
        <v>96764.733792946165</v>
      </c>
      <c r="F36" s="15">
        <f t="shared" si="2"/>
        <v>198.21102118245653</v>
      </c>
      <c r="G36" s="15">
        <f t="shared" si="3"/>
        <v>2243.0939472565019</v>
      </c>
      <c r="H36" s="15">
        <f t="shared" si="4"/>
        <v>358.8950315610403</v>
      </c>
      <c r="I36" s="15">
        <f t="shared" si="5"/>
        <v>2800.1999999999989</v>
      </c>
    </row>
    <row r="37" spans="1:9" x14ac:dyDescent="0.25">
      <c r="A37">
        <v>22</v>
      </c>
      <c r="D37" s="14">
        <f t="shared" si="0"/>
        <v>22</v>
      </c>
      <c r="E37" s="15">
        <f t="shared" si="1"/>
        <v>96561.203802815464</v>
      </c>
      <c r="F37" s="15">
        <f t="shared" si="2"/>
        <v>203.52999013070394</v>
      </c>
      <c r="G37" s="15">
        <f t="shared" si="3"/>
        <v>2238.5086291976681</v>
      </c>
      <c r="H37" s="15">
        <f t="shared" si="4"/>
        <v>358.16138067162689</v>
      </c>
      <c r="I37" s="15">
        <f t="shared" si="5"/>
        <v>2800.1999999999989</v>
      </c>
    </row>
    <row r="38" spans="1:9" x14ac:dyDescent="0.25">
      <c r="A38">
        <v>23</v>
      </c>
      <c r="D38" s="14">
        <f t="shared" si="0"/>
        <v>23</v>
      </c>
      <c r="E38" s="15">
        <f t="shared" si="1"/>
        <v>96352.212109843589</v>
      </c>
      <c r="F38" s="15">
        <f t="shared" si="2"/>
        <v>208.99169297186791</v>
      </c>
      <c r="G38" s="15">
        <f t="shared" si="3"/>
        <v>2233.8002646794234</v>
      </c>
      <c r="H38" s="15">
        <f t="shared" si="4"/>
        <v>357.40804234870774</v>
      </c>
      <c r="I38" s="15">
        <f t="shared" si="5"/>
        <v>2800.1999999999989</v>
      </c>
    </row>
    <row r="39" spans="1:9" x14ac:dyDescent="0.25">
      <c r="A39">
        <v>24</v>
      </c>
      <c r="D39" s="14">
        <f t="shared" si="0"/>
        <v>24</v>
      </c>
      <c r="E39" s="15">
        <f t="shared" si="1"/>
        <v>96137.61214989076</v>
      </c>
      <c r="F39" s="15">
        <f t="shared" si="2"/>
        <v>214.5999599528227</v>
      </c>
      <c r="G39" s="15">
        <f t="shared" si="3"/>
        <v>2228.9655517648071</v>
      </c>
      <c r="H39" s="15">
        <f t="shared" si="4"/>
        <v>356.63448828236915</v>
      </c>
      <c r="I39" s="15">
        <f t="shared" si="5"/>
        <v>2800.1999999999989</v>
      </c>
    </row>
    <row r="40" spans="1:9" x14ac:dyDescent="0.25">
      <c r="A40">
        <v>25</v>
      </c>
      <c r="D40" s="14">
        <f t="shared" si="0"/>
        <v>25</v>
      </c>
      <c r="E40" s="15">
        <f t="shared" si="1"/>
        <v>95917.253425786097</v>
      </c>
      <c r="F40" s="15">
        <f t="shared" si="2"/>
        <v>220.35872410465754</v>
      </c>
      <c r="G40" s="15">
        <f t="shared" si="3"/>
        <v>2224.0010999097772</v>
      </c>
      <c r="H40" s="15">
        <f t="shared" si="4"/>
        <v>355.84017598556437</v>
      </c>
      <c r="I40" s="15">
        <f t="shared" si="5"/>
        <v>2800.1999999999989</v>
      </c>
    </row>
    <row r="41" spans="1:9" x14ac:dyDescent="0.25">
      <c r="A41">
        <v>26</v>
      </c>
      <c r="D41" s="14">
        <f t="shared" si="0"/>
        <v>26</v>
      </c>
      <c r="E41" s="15">
        <f t="shared" si="1"/>
        <v>95690.981401785219</v>
      </c>
      <c r="F41" s="15">
        <f t="shared" si="2"/>
        <v>226.27202400087799</v>
      </c>
      <c r="G41" s="15">
        <f t="shared" si="3"/>
        <v>2218.9034275854492</v>
      </c>
      <c r="H41" s="15">
        <f t="shared" si="4"/>
        <v>355.02454841367188</v>
      </c>
      <c r="I41" s="15">
        <f t="shared" si="5"/>
        <v>2800.1999999999989</v>
      </c>
    </row>
    <row r="42" spans="1:9" x14ac:dyDescent="0.25">
      <c r="A42">
        <v>27</v>
      </c>
      <c r="D42" s="14">
        <f t="shared" si="0"/>
        <v>27</v>
      </c>
      <c r="E42" s="15">
        <f t="shared" si="1"/>
        <v>95458.63739519559</v>
      </c>
      <c r="F42" s="15">
        <f t="shared" si="2"/>
        <v>232.34400658962477</v>
      </c>
      <c r="G42" s="15">
        <f t="shared" si="3"/>
        <v>2213.6689598365292</v>
      </c>
      <c r="H42" s="15">
        <f t="shared" si="4"/>
        <v>354.1870335738447</v>
      </c>
      <c r="I42" s="15">
        <f t="shared" si="5"/>
        <v>2800.1999999999989</v>
      </c>
    </row>
    <row r="43" spans="1:9" x14ac:dyDescent="0.25">
      <c r="A43">
        <v>28</v>
      </c>
      <c r="D43" s="14">
        <f t="shared" si="0"/>
        <v>28</v>
      </c>
      <c r="E43" s="15">
        <f t="shared" si="1"/>
        <v>95220.058465093694</v>
      </c>
      <c r="F43" s="15">
        <f t="shared" si="2"/>
        <v>238.57893010189446</v>
      </c>
      <c r="G43" s="15">
        <f t="shared" si="3"/>
        <v>2208.294025774228</v>
      </c>
      <c r="H43" s="15">
        <f t="shared" si="4"/>
        <v>353.32704412387648</v>
      </c>
      <c r="I43" s="15">
        <f t="shared" si="5"/>
        <v>2800.1999999999989</v>
      </c>
    </row>
    <row r="44" spans="1:9" x14ac:dyDescent="0.25">
      <c r="A44">
        <v>29</v>
      </c>
      <c r="D44" s="14">
        <f t="shared" si="0"/>
        <v>29</v>
      </c>
      <c r="E44" s="15">
        <f t="shared" si="1"/>
        <v>94975.077298055898</v>
      </c>
      <c r="F44" s="15">
        <f t="shared" si="2"/>
        <v>244.98116703780033</v>
      </c>
      <c r="G44" s="15">
        <f t="shared" si="3"/>
        <v>2202.7748560018954</v>
      </c>
      <c r="H44" s="15">
        <f t="shared" si="4"/>
        <v>352.44397696030325</v>
      </c>
      <c r="I44" s="15">
        <f t="shared" si="5"/>
        <v>2800.1999999999989</v>
      </c>
    </row>
    <row r="45" spans="1:9" x14ac:dyDescent="0.25">
      <c r="A45">
        <v>30</v>
      </c>
      <c r="D45" s="14">
        <f t="shared" si="0"/>
        <v>30</v>
      </c>
      <c r="E45" s="15">
        <f t="shared" si="1"/>
        <v>94723.522090822924</v>
      </c>
      <c r="F45" s="15">
        <f t="shared" si="2"/>
        <v>251.5552072329715</v>
      </c>
      <c r="G45" s="15">
        <f t="shared" si="3"/>
        <v>2197.1075799715754</v>
      </c>
      <c r="H45" s="15">
        <f t="shared" si="4"/>
        <v>351.53721279545209</v>
      </c>
      <c r="I45" s="15">
        <f t="shared" si="5"/>
        <v>2800.1999999999989</v>
      </c>
    </row>
    <row r="46" spans="1:9" x14ac:dyDescent="0.25">
      <c r="A46">
        <v>31</v>
      </c>
      <c r="D46" s="14">
        <f t="shared" si="0"/>
        <v>31</v>
      </c>
      <c r="E46" s="15">
        <f t="shared" si="1"/>
        <v>94465.216429815686</v>
      </c>
      <c r="F46" s="15">
        <f t="shared" si="2"/>
        <v>258.30566100723581</v>
      </c>
      <c r="G46" s="15">
        <f t="shared" si="3"/>
        <v>2191.2882232696234</v>
      </c>
      <c r="H46" s="15">
        <f t="shared" si="4"/>
        <v>350.60611572313974</v>
      </c>
      <c r="I46" s="15">
        <f t="shared" si="5"/>
        <v>2800.1999999999989</v>
      </c>
    </row>
    <row r="47" spans="1:9" x14ac:dyDescent="0.25">
      <c r="A47">
        <v>32</v>
      </c>
      <c r="D47" s="14">
        <f t="shared" si="0"/>
        <v>32</v>
      </c>
      <c r="E47" s="15">
        <f t="shared" si="1"/>
        <v>94199.979167417885</v>
      </c>
      <c r="F47" s="15">
        <f t="shared" si="2"/>
        <v>265.23726239780217</v>
      </c>
      <c r="G47" s="15">
        <f t="shared" si="3"/>
        <v>2185.31270482948</v>
      </c>
      <c r="H47" s="15">
        <f t="shared" si="4"/>
        <v>349.65003277271683</v>
      </c>
      <c r="I47" s="15">
        <f t="shared" si="5"/>
        <v>2800.1999999999989</v>
      </c>
    </row>
    <row r="48" spans="1:9" x14ac:dyDescent="0.25">
      <c r="A48">
        <v>33</v>
      </c>
      <c r="D48" s="14">
        <f t="shared" si="0"/>
        <v>33</v>
      </c>
      <c r="E48" s="15">
        <f t="shared" si="1"/>
        <v>93927.624294938694</v>
      </c>
      <c r="F48" s="15">
        <f t="shared" si="2"/>
        <v>272.35487247919764</v>
      </c>
      <c r="G48" s="15">
        <f t="shared" si="3"/>
        <v>2179.1768340696563</v>
      </c>
      <c r="H48" s="15">
        <f t="shared" si="4"/>
        <v>348.66829345114502</v>
      </c>
      <c r="I48" s="15">
        <f t="shared" si="5"/>
        <v>2800.1999999999989</v>
      </c>
    </row>
    <row r="49" spans="1:9" x14ac:dyDescent="0.25">
      <c r="A49">
        <v>34</v>
      </c>
      <c r="D49" s="14">
        <f t="shared" si="0"/>
        <v>34</v>
      </c>
      <c r="E49" s="15">
        <f t="shared" si="1"/>
        <v>93647.960812166391</v>
      </c>
      <c r="F49" s="15">
        <f t="shared" si="2"/>
        <v>279.66348277230009</v>
      </c>
      <c r="G49" s="15">
        <f t="shared" si="3"/>
        <v>2172.8763079549126</v>
      </c>
      <c r="H49" s="15">
        <f t="shared" si="4"/>
        <v>347.66020927278601</v>
      </c>
      <c r="I49" s="15">
        <f t="shared" si="5"/>
        <v>2800.1999999999989</v>
      </c>
    </row>
    <row r="50" spans="1:9" x14ac:dyDescent="0.25">
      <c r="A50">
        <v>35</v>
      </c>
      <c r="D50" s="14">
        <f t="shared" si="0"/>
        <v>35</v>
      </c>
      <c r="E50" s="15">
        <f t="shared" si="1"/>
        <v>93360.792593421531</v>
      </c>
      <c r="F50" s="15">
        <f t="shared" si="2"/>
        <v>287.16821874485322</v>
      </c>
      <c r="G50" s="15">
        <f t="shared" si="3"/>
        <v>2166.4067079785736</v>
      </c>
      <c r="H50" s="15">
        <f t="shared" si="4"/>
        <v>346.62507327657181</v>
      </c>
      <c r="I50" s="15">
        <f t="shared" si="5"/>
        <v>2800.1999999999989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93065.918250015617</v>
      </c>
      <c r="F51" s="15">
        <f t="shared" si="2"/>
        <v>294.87434340590971</v>
      </c>
      <c r="G51" s="15">
        <f t="shared" si="3"/>
        <v>2159.7634970638701</v>
      </c>
      <c r="H51" s="15">
        <f t="shared" si="4"/>
        <v>345.56215953021922</v>
      </c>
      <c r="I51" s="15">
        <f t="shared" si="5"/>
        <v>2800.1999999999989</v>
      </c>
    </row>
    <row r="52" spans="1:9" x14ac:dyDescent="0.25">
      <c r="A52">
        <v>37</v>
      </c>
      <c r="D52" s="14">
        <f t="shared" si="0"/>
        <v>37</v>
      </c>
      <c r="E52" s="15">
        <f t="shared" si="1"/>
        <v>92763.130989018886</v>
      </c>
      <c r="F52" s="15">
        <f t="shared" si="2"/>
        <v>302.78726099673804</v>
      </c>
      <c r="G52" s="15">
        <f t="shared" si="3"/>
        <v>2152.9420163821214</v>
      </c>
      <c r="H52" s="15">
        <f t="shared" si="4"/>
        <v>344.47072262113943</v>
      </c>
      <c r="I52" s="15">
        <f t="shared" si="5"/>
        <v>2800.1999999999989</v>
      </c>
    </row>
    <row r="53" spans="1:9" x14ac:dyDescent="0.25">
      <c r="A53">
        <v>38</v>
      </c>
      <c r="D53" s="14">
        <f t="shared" si="0"/>
        <v>38</v>
      </c>
      <c r="E53" s="15">
        <f t="shared" si="1"/>
        <v>92452.218468238119</v>
      </c>
      <c r="F53" s="15">
        <f t="shared" si="2"/>
        <v>310.91252078077287</v>
      </c>
      <c r="G53" s="15">
        <f t="shared" si="3"/>
        <v>2145.9374820855396</v>
      </c>
      <c r="H53" s="15">
        <f t="shared" si="4"/>
        <v>343.34999713368637</v>
      </c>
      <c r="I53" s="15">
        <f t="shared" si="5"/>
        <v>2800.1999999999989</v>
      </c>
    </row>
    <row r="54" spans="1:9" x14ac:dyDescent="0.25">
      <c r="A54">
        <v>39</v>
      </c>
      <c r="D54" s="14">
        <f t="shared" si="0"/>
        <v>39</v>
      </c>
      <c r="E54" s="15">
        <f t="shared" si="1"/>
        <v>92132.962647302847</v>
      </c>
      <c r="F54" s="15">
        <f t="shared" si="2"/>
        <v>319.25582093526737</v>
      </c>
      <c r="G54" s="15">
        <f t="shared" si="3"/>
        <v>2138.7449819523549</v>
      </c>
      <c r="H54" s="15">
        <f t="shared" si="4"/>
        <v>342.19919711237679</v>
      </c>
      <c r="I54" s="15">
        <f t="shared" si="5"/>
        <v>2800.1999999999989</v>
      </c>
    </row>
    <row r="55" spans="1:9" x14ac:dyDescent="0.25">
      <c r="A55">
        <v>40</v>
      </c>
      <c r="D55" s="14">
        <f t="shared" si="0"/>
        <v>40</v>
      </c>
      <c r="E55" s="15">
        <f t="shared" si="1"/>
        <v>91805.139634755469</v>
      </c>
      <c r="F55" s="15">
        <f t="shared" si="2"/>
        <v>327.82301254737558</v>
      </c>
      <c r="G55" s="15">
        <f t="shared" si="3"/>
        <v>2131.3594719419166</v>
      </c>
      <c r="H55" s="15">
        <f t="shared" si="4"/>
        <v>341.01751551070669</v>
      </c>
      <c r="I55" s="15">
        <f t="shared" si="5"/>
        <v>2800.1999999999989</v>
      </c>
    </row>
    <row r="56" spans="1:9" x14ac:dyDescent="0.25">
      <c r="A56">
        <v>41</v>
      </c>
      <c r="D56" s="14">
        <f t="shared" si="0"/>
        <v>41</v>
      </c>
      <c r="E56" s="15">
        <f t="shared" si="1"/>
        <v>91468.519531037993</v>
      </c>
      <c r="F56" s="15">
        <f t="shared" si="2"/>
        <v>336.62010371747328</v>
      </c>
      <c r="G56" s="15">
        <f t="shared" si="3"/>
        <v>2123.7757726573495</v>
      </c>
      <c r="H56" s="15">
        <f t="shared" si="4"/>
        <v>339.80412362517592</v>
      </c>
      <c r="I56" s="15">
        <f t="shared" si="5"/>
        <v>2800.1999999999989</v>
      </c>
    </row>
    <row r="57" spans="1:9" x14ac:dyDescent="0.25">
      <c r="A57">
        <v>42</v>
      </c>
      <c r="D57" s="14">
        <f t="shared" si="0"/>
        <v>42</v>
      </c>
      <c r="E57" s="15">
        <f t="shared" si="1"/>
        <v>91122.866267265403</v>
      </c>
      <c r="F57" s="15">
        <f t="shared" si="2"/>
        <v>345.65326377258816</v>
      </c>
      <c r="G57" s="15">
        <f t="shared" si="3"/>
        <v>2115.988565713285</v>
      </c>
      <c r="H57" s="15">
        <f t="shared" si="4"/>
        <v>338.55817051412561</v>
      </c>
      <c r="I57" s="15">
        <f t="shared" si="5"/>
        <v>2800.1999999999989</v>
      </c>
    </row>
    <row r="58" spans="1:9" x14ac:dyDescent="0.25">
      <c r="A58">
        <v>43</v>
      </c>
      <c r="D58" s="14">
        <f t="shared" si="0"/>
        <v>43</v>
      </c>
      <c r="E58" s="15">
        <f t="shared" si="1"/>
        <v>90767.937439672503</v>
      </c>
      <c r="F58" s="15">
        <f t="shared" si="2"/>
        <v>354.92882759289751</v>
      </c>
      <c r="G58" s="15">
        <f t="shared" si="3"/>
        <v>2107.9923900061217</v>
      </c>
      <c r="H58" s="15">
        <f t="shared" si="4"/>
        <v>337.27878240097948</v>
      </c>
      <c r="I58" s="15">
        <f t="shared" si="5"/>
        <v>2800.1999999999989</v>
      </c>
    </row>
    <row r="59" spans="1:9" x14ac:dyDescent="0.25">
      <c r="A59">
        <v>44</v>
      </c>
      <c r="D59" s="14">
        <f t="shared" si="0"/>
        <v>44</v>
      </c>
      <c r="E59" s="15">
        <f t="shared" si="1"/>
        <v>90403.484139618173</v>
      </c>
      <c r="F59" s="15">
        <f t="shared" si="2"/>
        <v>364.45330005432788</v>
      </c>
      <c r="G59" s="15">
        <f t="shared" si="3"/>
        <v>2099.781637884199</v>
      </c>
      <c r="H59" s="15">
        <f t="shared" si="4"/>
        <v>335.96506206147183</v>
      </c>
      <c r="I59" s="15">
        <f t="shared" si="5"/>
        <v>2800.1999999999989</v>
      </c>
    </row>
    <row r="60" spans="1:9" x14ac:dyDescent="0.25">
      <c r="A60">
        <v>45</v>
      </c>
      <c r="D60" s="14">
        <f t="shared" si="0"/>
        <v>45</v>
      </c>
      <c r="E60" s="15">
        <f t="shared" si="1"/>
        <v>90029.250779027803</v>
      </c>
      <c r="F60" s="15">
        <f t="shared" si="2"/>
        <v>374.23336059037001</v>
      </c>
      <c r="G60" s="15">
        <f t="shared" si="3"/>
        <v>2091.3505512151974</v>
      </c>
      <c r="H60" s="15">
        <f t="shared" si="4"/>
        <v>334.6160881944316</v>
      </c>
      <c r="I60" s="15">
        <f t="shared" si="5"/>
        <v>2800.1999999999989</v>
      </c>
    </row>
    <row r="61" spans="1:9" x14ac:dyDescent="0.25">
      <c r="A61">
        <v>46</v>
      </c>
      <c r="D61" s="14">
        <f t="shared" si="0"/>
        <v>46</v>
      </c>
      <c r="E61" s="15">
        <f t="shared" si="1"/>
        <v>89644.974911151498</v>
      </c>
      <c r="F61" s="15">
        <f t="shared" si="2"/>
        <v>384.27586787630889</v>
      </c>
      <c r="G61" s="15">
        <f t="shared" si="3"/>
        <v>2082.6932173480086</v>
      </c>
      <c r="H61" s="15">
        <f t="shared" si="4"/>
        <v>333.23091477568136</v>
      </c>
      <c r="I61" s="15">
        <f t="shared" si="5"/>
        <v>2800.1999999999989</v>
      </c>
    </row>
    <row r="62" spans="1:9" x14ac:dyDescent="0.25">
      <c r="A62">
        <v>47</v>
      </c>
      <c r="D62" s="14">
        <f t="shared" si="0"/>
        <v>47</v>
      </c>
      <c r="E62" s="15">
        <f t="shared" si="1"/>
        <v>89250.387046512333</v>
      </c>
      <c r="F62" s="15">
        <f t="shared" si="2"/>
        <v>394.58786463915885</v>
      </c>
      <c r="G62" s="15">
        <f t="shared" si="3"/>
        <v>2073.8035649662415</v>
      </c>
      <c r="H62" s="15">
        <f t="shared" si="4"/>
        <v>331.80857039459863</v>
      </c>
      <c r="I62" s="15">
        <f t="shared" si="5"/>
        <v>2800.1999999999989</v>
      </c>
    </row>
    <row r="63" spans="1:9" x14ac:dyDescent="0.25">
      <c r="A63">
        <v>48</v>
      </c>
      <c r="D63" s="14">
        <f t="shared" si="0"/>
        <v>48</v>
      </c>
      <c r="E63" s="15">
        <f t="shared" si="1"/>
        <v>88845.210463915661</v>
      </c>
      <c r="F63" s="15">
        <f t="shared" si="2"/>
        <v>405.17658259666678</v>
      </c>
      <c r="G63" s="15">
        <f t="shared" si="3"/>
        <v>2064.6753598304585</v>
      </c>
      <c r="H63" s="15">
        <f t="shared" si="4"/>
        <v>330.34805757287336</v>
      </c>
      <c r="I63" s="15">
        <f t="shared" si="5"/>
        <v>2800.1999999999989</v>
      </c>
    </row>
    <row r="64" spans="1:9" x14ac:dyDescent="0.25">
      <c r="A64">
        <v>49</v>
      </c>
      <c r="D64" s="14">
        <f t="shared" si="0"/>
        <v>49</v>
      </c>
      <c r="E64" s="15">
        <f t="shared" si="1"/>
        <v>88429.161016386803</v>
      </c>
      <c r="F64" s="15">
        <f t="shared" si="2"/>
        <v>416.04944752885785</v>
      </c>
      <c r="G64" s="15">
        <f t="shared" si="3"/>
        <v>2055.3022004061559</v>
      </c>
      <c r="H64" s="15">
        <f t="shared" si="4"/>
        <v>328.84835206498497</v>
      </c>
      <c r="I64" s="15">
        <f t="shared" si="5"/>
        <v>2800.1999999999989</v>
      </c>
    </row>
    <row r="65" spans="1:9" x14ac:dyDescent="0.25">
      <c r="A65">
        <v>50</v>
      </c>
      <c r="D65" s="14">
        <f t="shared" si="0"/>
        <v>50</v>
      </c>
      <c r="E65" s="15">
        <f t="shared" si="1"/>
        <v>88001.946931901126</v>
      </c>
      <c r="F65" s="15">
        <f t="shared" si="2"/>
        <v>427.21408448567081</v>
      </c>
      <c r="G65" s="15">
        <f t="shared" si="3"/>
        <v>2045.6775133744209</v>
      </c>
      <c r="H65" s="15">
        <f t="shared" si="4"/>
        <v>327.30840213990734</v>
      </c>
      <c r="I65" s="15">
        <f t="shared" si="5"/>
        <v>2800.1999999999989</v>
      </c>
    </row>
    <row r="66" spans="1:9" x14ac:dyDescent="0.25">
      <c r="A66">
        <v>51</v>
      </c>
      <c r="D66" s="14">
        <f t="shared" si="0"/>
        <v>51</v>
      </c>
      <c r="E66" s="15">
        <f t="shared" si="1"/>
        <v>87563.268608766783</v>
      </c>
      <c r="F66" s="15">
        <f t="shared" si="2"/>
        <v>438.67832313434428</v>
      </c>
      <c r="G66" s="15">
        <f t="shared" si="3"/>
        <v>2035.7945490221159</v>
      </c>
      <c r="H66" s="15">
        <f t="shared" si="4"/>
        <v>325.72712784353854</v>
      </c>
      <c r="I66" s="15">
        <f t="shared" si="5"/>
        <v>2800.1999999999989</v>
      </c>
    </row>
    <row r="67" spans="1:9" x14ac:dyDescent="0.25">
      <c r="A67">
        <v>52</v>
      </c>
      <c r="D67" s="14">
        <f t="shared" si="0"/>
        <v>52</v>
      </c>
      <c r="E67" s="15">
        <f t="shared" si="1"/>
        <v>87112.818405516489</v>
      </c>
      <c r="F67" s="15">
        <f t="shared" si="2"/>
        <v>450.45020325029782</v>
      </c>
      <c r="G67" s="15">
        <f t="shared" si="3"/>
        <v>2025.6463765083629</v>
      </c>
      <c r="H67" s="15">
        <f t="shared" si="4"/>
        <v>324.10342024133809</v>
      </c>
      <c r="I67" s="15">
        <f t="shared" si="5"/>
        <v>2800.1999999999989</v>
      </c>
    </row>
    <row r="68" spans="1:9" x14ac:dyDescent="0.25">
      <c r="A68">
        <v>53</v>
      </c>
      <c r="D68" s="14">
        <f t="shared" si="0"/>
        <v>53</v>
      </c>
      <c r="E68" s="15">
        <f t="shared" si="1"/>
        <v>86650.280425161138</v>
      </c>
      <c r="F68" s="15">
        <f t="shared" si="2"/>
        <v>462.53798035535738</v>
      </c>
      <c r="G68" s="15">
        <f t="shared" si="3"/>
        <v>2015.2258790040012</v>
      </c>
      <c r="H68" s="15">
        <f t="shared" si="4"/>
        <v>322.43614064064019</v>
      </c>
      <c r="I68" s="15">
        <f t="shared" si="5"/>
        <v>2800.1999999999989</v>
      </c>
    </row>
    <row r="69" spans="1:9" x14ac:dyDescent="0.25">
      <c r="A69">
        <v>54</v>
      </c>
      <c r="D69" s="14">
        <f t="shared" si="0"/>
        <v>54</v>
      </c>
      <c r="E69" s="15">
        <f t="shared" si="1"/>
        <v>86175.330293653853</v>
      </c>
      <c r="F69" s="15">
        <f t="shared" si="2"/>
        <v>474.95013150728664</v>
      </c>
      <c r="G69" s="15">
        <f t="shared" si="3"/>
        <v>2004.5257487006138</v>
      </c>
      <c r="H69" s="15">
        <f t="shared" si="4"/>
        <v>320.72411979209824</v>
      </c>
      <c r="I69" s="15">
        <f t="shared" si="5"/>
        <v>2800.1999999999989</v>
      </c>
    </row>
    <row r="70" spans="1:9" x14ac:dyDescent="0.25">
      <c r="A70">
        <v>55</v>
      </c>
      <c r="D70" s="14">
        <f t="shared" si="0"/>
        <v>55</v>
      </c>
      <c r="E70" s="15">
        <f t="shared" si="1"/>
        <v>85687.634932409172</v>
      </c>
      <c r="F70" s="15">
        <f t="shared" si="2"/>
        <v>487.69536124467641</v>
      </c>
      <c r="G70" s="15">
        <f t="shared" si="3"/>
        <v>1993.5384816856229</v>
      </c>
      <c r="H70" s="15">
        <f t="shared" si="4"/>
        <v>318.96615706969965</v>
      </c>
      <c r="I70" s="15">
        <f t="shared" si="5"/>
        <v>2800.1999999999989</v>
      </c>
    </row>
    <row r="71" spans="1:9" x14ac:dyDescent="0.25">
      <c r="A71">
        <v>56</v>
      </c>
      <c r="D71" s="14">
        <f t="shared" si="0"/>
        <v>56</v>
      </c>
      <c r="E71" s="15">
        <f t="shared" si="1"/>
        <v>85186.852324717809</v>
      </c>
      <c r="F71" s="15">
        <f t="shared" si="2"/>
        <v>500.78260769136432</v>
      </c>
      <c r="G71" s="15">
        <f t="shared" si="3"/>
        <v>1982.2563726798573</v>
      </c>
      <c r="H71" s="15">
        <f t="shared" si="4"/>
        <v>317.16101962877718</v>
      </c>
      <c r="I71" s="15">
        <f t="shared" si="5"/>
        <v>2800.1999999999989</v>
      </c>
    </row>
    <row r="72" spans="1:9" x14ac:dyDescent="0.25">
      <c r="A72">
        <v>57</v>
      </c>
      <c r="D72" s="14">
        <f t="shared" si="0"/>
        <v>57</v>
      </c>
      <c r="E72" s="15">
        <f t="shared" si="1"/>
        <v>84672.631275893145</v>
      </c>
      <c r="F72" s="15">
        <f t="shared" si="2"/>
        <v>514.22104882466783</v>
      </c>
      <c r="G72" s="15">
        <f t="shared" si="3"/>
        <v>1970.671509633906</v>
      </c>
      <c r="H72" s="15">
        <f t="shared" si="4"/>
        <v>315.30744154142496</v>
      </c>
      <c r="I72" s="15">
        <f t="shared" si="5"/>
        <v>2800.1999999999989</v>
      </c>
    </row>
    <row r="73" spans="1:9" x14ac:dyDescent="0.25">
      <c r="A73">
        <v>58</v>
      </c>
      <c r="D73" s="14">
        <f t="shared" si="0"/>
        <v>58</v>
      </c>
      <c r="E73" s="15">
        <f t="shared" si="1"/>
        <v>84144.611166981325</v>
      </c>
      <c r="F73" s="15">
        <f t="shared" si="2"/>
        <v>528.02010891182408</v>
      </c>
      <c r="G73" s="15">
        <f t="shared" si="3"/>
        <v>1958.775768179461</v>
      </c>
      <c r="H73" s="15">
        <f t="shared" si="4"/>
        <v>313.40412290871376</v>
      </c>
      <c r="I73" s="15">
        <f t="shared" si="5"/>
        <v>2800.1999999999989</v>
      </c>
    </row>
    <row r="74" spans="1:9" x14ac:dyDescent="0.25">
      <c r="A74">
        <v>59</v>
      </c>
      <c r="D74" s="14">
        <f t="shared" si="0"/>
        <v>59</v>
      </c>
      <c r="E74" s="15">
        <f t="shared" si="1"/>
        <v>83602.421701862171</v>
      </c>
      <c r="F74" s="15">
        <f t="shared" si="2"/>
        <v>542.18946511914919</v>
      </c>
      <c r="G74" s="15">
        <f t="shared" si="3"/>
        <v>1946.5608059317669</v>
      </c>
      <c r="H74" s="15">
        <f t="shared" si="4"/>
        <v>311.44972894908273</v>
      </c>
      <c r="I74" s="15">
        <f t="shared" si="5"/>
        <v>2800.1999999999989</v>
      </c>
    </row>
    <row r="75" spans="1:9" x14ac:dyDescent="0.25">
      <c r="A75">
        <v>60</v>
      </c>
      <c r="D75" s="14">
        <f t="shared" si="0"/>
        <v>60</v>
      </c>
      <c r="E75" s="15">
        <f t="shared" si="1"/>
        <v>83045.682647563619</v>
      </c>
      <c r="F75" s="15">
        <f t="shared" si="2"/>
        <v>556.73905429855586</v>
      </c>
      <c r="G75" s="15">
        <f t="shared" si="3"/>
        <v>1934.0180566391753</v>
      </c>
      <c r="H75" s="15">
        <f t="shared" si="4"/>
        <v>309.44288906226802</v>
      </c>
      <c r="I75" s="15">
        <f t="shared" si="5"/>
        <v>2800.1999999999989</v>
      </c>
    </row>
    <row r="76" spans="1:9" x14ac:dyDescent="0.25">
      <c r="A76">
        <v>61</v>
      </c>
      <c r="D76" s="14">
        <f t="shared" si="0"/>
        <v>61</v>
      </c>
      <c r="E76" s="15">
        <f t="shared" si="1"/>
        <v>82474.003567607433</v>
      </c>
      <c r="F76" s="15">
        <f t="shared" si="2"/>
        <v>571.67907995618225</v>
      </c>
      <c r="G76" s="15">
        <f t="shared" si="3"/>
        <v>1921.1387241757038</v>
      </c>
      <c r="H76" s="15">
        <f t="shared" si="4"/>
        <v>307.3821958681126</v>
      </c>
      <c r="I76" s="15">
        <f t="shared" si="5"/>
        <v>2800.1999999999989</v>
      </c>
    </row>
    <row r="77" spans="1:9" x14ac:dyDescent="0.25">
      <c r="A77">
        <v>62</v>
      </c>
      <c r="D77" s="14">
        <f t="shared" si="0"/>
        <v>62</v>
      </c>
      <c r="E77" s="15">
        <f t="shared" si="1"/>
        <v>81886.983548199409</v>
      </c>
      <c r="F77" s="15">
        <f t="shared" si="2"/>
        <v>587.02001940803166</v>
      </c>
      <c r="G77" s="15">
        <f t="shared" si="3"/>
        <v>1907.9137763723857</v>
      </c>
      <c r="H77" s="15">
        <f t="shared" si="4"/>
        <v>305.26620421958171</v>
      </c>
      <c r="I77" s="15">
        <f t="shared" si="5"/>
        <v>2800.1999999999989</v>
      </c>
    </row>
    <row r="78" spans="1:9" x14ac:dyDescent="0.25">
      <c r="A78">
        <v>63</v>
      </c>
      <c r="D78" s="14">
        <f t="shared" si="0"/>
        <v>63</v>
      </c>
      <c r="E78" s="15">
        <f t="shared" si="1"/>
        <v>81284.210917071789</v>
      </c>
      <c r="F78" s="15">
        <f t="shared" si="2"/>
        <v>602.77263112762103</v>
      </c>
      <c r="G78" s="15">
        <f t="shared" si="3"/>
        <v>1894.3339386830844</v>
      </c>
      <c r="H78" s="15">
        <f t="shared" si="4"/>
        <v>303.09343018929349</v>
      </c>
      <c r="I78" s="15">
        <f t="shared" si="5"/>
        <v>2800.1999999999989</v>
      </c>
    </row>
    <row r="79" spans="1:9" x14ac:dyDescent="0.25">
      <c r="A79">
        <v>64</v>
      </c>
      <c r="D79" s="14">
        <f t="shared" si="0"/>
        <v>64</v>
      </c>
      <c r="E79" s="15">
        <f t="shared" si="1"/>
        <v>80665.262954780977</v>
      </c>
      <c r="F79" s="15">
        <f t="shared" si="2"/>
        <v>618.94796229081385</v>
      </c>
      <c r="G79" s="15">
        <f t="shared" si="3"/>
        <v>1880.3896876803319</v>
      </c>
      <c r="H79" s="15">
        <f t="shared" si="4"/>
        <v>300.86235002885309</v>
      </c>
      <c r="I79" s="15">
        <f t="shared" si="5"/>
        <v>2800.1999999999989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80029.70559825786</v>
      </c>
      <c r="F80" s="15">
        <f t="shared" si="2"/>
        <v>635.55735652311023</v>
      </c>
      <c r="G80" s="15">
        <f t="shared" si="3"/>
        <v>1866.0712443766281</v>
      </c>
      <c r="H80" s="15">
        <f t="shared" si="4"/>
        <v>298.57139910026052</v>
      </c>
      <c r="I80" s="15">
        <f t="shared" si="5"/>
        <v>2800.1999999999989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79377.093136403026</v>
      </c>
      <c r="F81" s="15">
        <f t="shared" ref="F81:F135" si="8">IF(D81&lt;=$E$7,IF(D81=0,0,I81-SUM(G81:H81)),"")</f>
        <v>652.61246185483878</v>
      </c>
      <c r="G81" s="15">
        <f t="shared" ref="G81:G135" si="9">IF(D81&lt;=$E$7,IFERROR(E80*$J$6/2,""),"")</f>
        <v>1851.3685673665173</v>
      </c>
      <c r="H81" s="15">
        <f t="shared" ref="H81:H135" si="10">IFERROR(G81*16%,"")</f>
        <v>296.21897077864276</v>
      </c>
      <c r="I81" s="15">
        <f t="shared" ref="I81:I135" si="11">IF(D81&lt;=$E$7,$E$8,"")</f>
        <v>2800.1999999999989</v>
      </c>
    </row>
    <row r="82" spans="1:9" x14ac:dyDescent="0.25">
      <c r="A82">
        <v>67</v>
      </c>
      <c r="D82" s="14">
        <f t="shared" si="6"/>
        <v>67</v>
      </c>
      <c r="E82" s="15">
        <f t="shared" si="7"/>
        <v>78706.967897513197</v>
      </c>
      <c r="F82" s="15">
        <f t="shared" si="8"/>
        <v>670.12523888982241</v>
      </c>
      <c r="G82" s="15">
        <f t="shared" si="9"/>
        <v>1836.2713457846348</v>
      </c>
      <c r="H82" s="15">
        <f t="shared" si="10"/>
        <v>293.80341532554161</v>
      </c>
      <c r="I82" s="15">
        <f t="shared" si="11"/>
        <v>2800.1999999999989</v>
      </c>
    </row>
    <row r="83" spans="1:9" x14ac:dyDescent="0.25">
      <c r="A83">
        <v>68</v>
      </c>
      <c r="D83" s="14">
        <f t="shared" si="6"/>
        <v>68</v>
      </c>
      <c r="E83" s="15">
        <f t="shared" si="7"/>
        <v>78018.859928319944</v>
      </c>
      <c r="F83" s="15">
        <f t="shared" si="8"/>
        <v>688.1079691932523</v>
      </c>
      <c r="G83" s="15">
        <f t="shared" si="9"/>
        <v>1820.7689920747816</v>
      </c>
      <c r="H83" s="15">
        <f t="shared" si="10"/>
        <v>291.32303873196508</v>
      </c>
      <c r="I83" s="15">
        <f t="shared" si="11"/>
        <v>2800.1999999999989</v>
      </c>
    </row>
    <row r="84" spans="1:9" x14ac:dyDescent="0.25">
      <c r="A84">
        <v>69</v>
      </c>
      <c r="D84" s="14">
        <f t="shared" si="6"/>
        <v>69</v>
      </c>
      <c r="E84" s="15">
        <f t="shared" si="7"/>
        <v>77312.286664415296</v>
      </c>
      <c r="F84" s="15">
        <f t="shared" si="8"/>
        <v>706.57326390464459</v>
      </c>
      <c r="G84" s="15">
        <f t="shared" si="9"/>
        <v>1804.8506345649605</v>
      </c>
      <c r="H84" s="15">
        <f t="shared" si="10"/>
        <v>288.7761015303937</v>
      </c>
      <c r="I84" s="15">
        <f t="shared" si="11"/>
        <v>2800.1999999999989</v>
      </c>
    </row>
    <row r="85" spans="1:9" x14ac:dyDescent="0.25">
      <c r="A85">
        <v>70</v>
      </c>
      <c r="D85" s="14">
        <f t="shared" si="6"/>
        <v>70</v>
      </c>
      <c r="E85" s="15">
        <f t="shared" si="7"/>
        <v>76586.75259183337</v>
      </c>
      <c r="F85" s="15">
        <f t="shared" si="8"/>
        <v>725.53407258193192</v>
      </c>
      <c r="G85" s="15">
        <f t="shared" si="9"/>
        <v>1788.5051098431613</v>
      </c>
      <c r="H85" s="15">
        <f t="shared" si="10"/>
        <v>286.16081757490582</v>
      </c>
      <c r="I85" s="15">
        <f t="shared" si="11"/>
        <v>2800.1999999999989</v>
      </c>
    </row>
    <row r="86" spans="1:9" x14ac:dyDescent="0.25">
      <c r="A86">
        <v>71</v>
      </c>
      <c r="D86" s="14">
        <f t="shared" si="6"/>
        <v>71</v>
      </c>
      <c r="E86" s="15">
        <f t="shared" si="7"/>
        <v>75841.748899550497</v>
      </c>
      <c r="F86" s="15">
        <f t="shared" si="8"/>
        <v>745.00369228287673</v>
      </c>
      <c r="G86" s="15">
        <f t="shared" si="9"/>
        <v>1771.7209549285537</v>
      </c>
      <c r="H86" s="15">
        <f t="shared" si="10"/>
        <v>283.47535278856861</v>
      </c>
      <c r="I86" s="15">
        <f t="shared" si="11"/>
        <v>2800.1999999999989</v>
      </c>
    </row>
    <row r="87" spans="1:9" x14ac:dyDescent="0.25">
      <c r="A87">
        <v>72</v>
      </c>
      <c r="D87" s="14">
        <f t="shared" si="6"/>
        <v>72</v>
      </c>
      <c r="E87" s="15">
        <f t="shared" si="7"/>
        <v>75076.753122660302</v>
      </c>
      <c r="F87" s="15">
        <f t="shared" si="8"/>
        <v>764.99577689019088</v>
      </c>
      <c r="G87" s="15">
        <f t="shared" si="9"/>
        <v>1754.4863992325932</v>
      </c>
      <c r="H87" s="15">
        <f t="shared" si="10"/>
        <v>280.71782387721493</v>
      </c>
      <c r="I87" s="15">
        <f t="shared" si="11"/>
        <v>2800.1999999999989</v>
      </c>
    </row>
    <row r="88" spans="1:9" x14ac:dyDescent="0.25">
      <c r="A88">
        <v>73</v>
      </c>
      <c r="D88" s="14">
        <f t="shared" si="6"/>
        <v>73</v>
      </c>
      <c r="E88" s="15">
        <f t="shared" si="7"/>
        <v>74291.228775973417</v>
      </c>
      <c r="F88" s="15">
        <f t="shared" si="8"/>
        <v>785.5243466868892</v>
      </c>
      <c r="G88" s="15">
        <f t="shared" si="9"/>
        <v>1736.7893563044049</v>
      </c>
      <c r="H88" s="15">
        <f t="shared" si="10"/>
        <v>277.88629700870479</v>
      </c>
      <c r="I88" s="15">
        <f t="shared" si="11"/>
        <v>2800.1999999999989</v>
      </c>
    </row>
    <row r="89" spans="1:9" x14ac:dyDescent="0.25">
      <c r="A89">
        <v>74</v>
      </c>
      <c r="D89" s="14">
        <f t="shared" si="6"/>
        <v>74</v>
      </c>
      <c r="E89" s="15">
        <f t="shared" si="7"/>
        <v>73484.624977784828</v>
      </c>
      <c r="F89" s="15">
        <f t="shared" si="8"/>
        <v>806.60379818859633</v>
      </c>
      <c r="G89" s="15">
        <f t="shared" si="9"/>
        <v>1718.6174153546574</v>
      </c>
      <c r="H89" s="15">
        <f t="shared" si="10"/>
        <v>274.97878645674518</v>
      </c>
      <c r="I89" s="15">
        <f t="shared" si="11"/>
        <v>2800.1999999999989</v>
      </c>
    </row>
    <row r="90" spans="1:9" x14ac:dyDescent="0.25">
      <c r="A90">
        <v>75</v>
      </c>
      <c r="D90" s="14">
        <f t="shared" si="6"/>
        <v>75</v>
      </c>
      <c r="E90" s="15">
        <f t="shared" si="7"/>
        <v>72656.376063545118</v>
      </c>
      <c r="F90" s="15">
        <f t="shared" si="8"/>
        <v>828.24891423970507</v>
      </c>
      <c r="G90" s="15">
        <f t="shared" si="9"/>
        <v>1699.9578325519774</v>
      </c>
      <c r="H90" s="15">
        <f t="shared" si="10"/>
        <v>271.99325320831639</v>
      </c>
      <c r="I90" s="15">
        <f t="shared" si="11"/>
        <v>2800.1999999999989</v>
      </c>
    </row>
    <row r="91" spans="1:9" x14ac:dyDescent="0.25">
      <c r="A91">
        <v>76</v>
      </c>
      <c r="D91" s="14">
        <f t="shared" si="6"/>
        <v>76</v>
      </c>
      <c r="E91" s="15">
        <f t="shared" si="7"/>
        <v>71805.901189164651</v>
      </c>
      <c r="F91" s="15">
        <f t="shared" si="8"/>
        <v>850.47487438046301</v>
      </c>
      <c r="G91" s="15">
        <f t="shared" si="9"/>
        <v>1680.7975220858068</v>
      </c>
      <c r="H91" s="15">
        <f t="shared" si="10"/>
        <v>268.9276035337291</v>
      </c>
      <c r="I91" s="15">
        <f t="shared" si="11"/>
        <v>2800.1999999999989</v>
      </c>
    </row>
    <row r="92" spans="1:9" x14ac:dyDescent="0.25">
      <c r="A92">
        <v>77</v>
      </c>
      <c r="D92" s="14">
        <f t="shared" si="6"/>
        <v>77</v>
      </c>
      <c r="E92" s="15">
        <f t="shared" si="7"/>
        <v>70932.603923672403</v>
      </c>
      <c r="F92" s="15">
        <f t="shared" si="8"/>
        <v>873.29726549225552</v>
      </c>
      <c r="G92" s="15">
        <f t="shared" si="9"/>
        <v>1661.123046989434</v>
      </c>
      <c r="H92" s="15">
        <f t="shared" si="10"/>
        <v>265.77968751830946</v>
      </c>
      <c r="I92" s="15">
        <f t="shared" si="11"/>
        <v>2800.1999999999989</v>
      </c>
    </row>
    <row r="93" spans="1:9" x14ac:dyDescent="0.25">
      <c r="A93">
        <v>78</v>
      </c>
      <c r="D93" s="14">
        <f t="shared" si="6"/>
        <v>78</v>
      </c>
      <c r="E93" s="15">
        <f t="shared" si="7"/>
        <v>70035.871830943841</v>
      </c>
      <c r="F93" s="15">
        <f t="shared" si="8"/>
        <v>896.73209272855911</v>
      </c>
      <c r="G93" s="15">
        <f t="shared" si="9"/>
        <v>1640.9206097167585</v>
      </c>
      <c r="H93" s="15">
        <f t="shared" si="10"/>
        <v>262.54729755468134</v>
      </c>
      <c r="I93" s="15">
        <f t="shared" si="11"/>
        <v>2800.1999999999989</v>
      </c>
    </row>
    <row r="94" spans="1:9" x14ac:dyDescent="0.25">
      <c r="A94">
        <v>79</v>
      </c>
      <c r="D94" s="14">
        <f t="shared" si="6"/>
        <v>79</v>
      </c>
      <c r="E94" s="15">
        <f t="shared" si="7"/>
        <v>69115.076040204614</v>
      </c>
      <c r="F94" s="15">
        <f t="shared" si="8"/>
        <v>920.7957907392215</v>
      </c>
      <c r="G94" s="15">
        <f t="shared" si="9"/>
        <v>1620.1760424661875</v>
      </c>
      <c r="H94" s="15">
        <f t="shared" si="10"/>
        <v>259.22816679458998</v>
      </c>
      <c r="I94" s="15">
        <f t="shared" si="11"/>
        <v>2800.1999999999989</v>
      </c>
    </row>
    <row r="95" spans="1:9" x14ac:dyDescent="0.25">
      <c r="A95">
        <v>80</v>
      </c>
      <c r="D95" s="14">
        <f t="shared" si="6"/>
        <v>80</v>
      </c>
      <c r="E95" s="15">
        <f t="shared" si="7"/>
        <v>68169.570805008669</v>
      </c>
      <c r="F95" s="15">
        <f t="shared" si="8"/>
        <v>945.50523519594458</v>
      </c>
      <c r="G95" s="15">
        <f t="shared" si="9"/>
        <v>1598.8747972448743</v>
      </c>
      <c r="H95" s="15">
        <f t="shared" si="10"/>
        <v>255.8199675591799</v>
      </c>
      <c r="I95" s="15">
        <f t="shared" si="11"/>
        <v>2800.1999999999989</v>
      </c>
    </row>
    <row r="96" spans="1:9" x14ac:dyDescent="0.25">
      <c r="A96">
        <v>81</v>
      </c>
      <c r="D96" s="14">
        <f t="shared" si="6"/>
        <v>81</v>
      </c>
      <c r="E96" s="15">
        <f t="shared" si="7"/>
        <v>67198.693050381611</v>
      </c>
      <c r="F96" s="15">
        <f t="shared" si="8"/>
        <v>970.87775462705486</v>
      </c>
      <c r="G96" s="15">
        <f t="shared" si="9"/>
        <v>1577.0019356663311</v>
      </c>
      <c r="H96" s="15">
        <f t="shared" si="10"/>
        <v>252.32030970661299</v>
      </c>
      <c r="I96" s="15">
        <f t="shared" si="11"/>
        <v>2800.1999999999989</v>
      </c>
    </row>
    <row r="97" spans="1:9" x14ac:dyDescent="0.25">
      <c r="A97">
        <v>82</v>
      </c>
      <c r="D97" s="14">
        <f t="shared" si="6"/>
        <v>82</v>
      </c>
      <c r="E97" s="15">
        <f t="shared" si="7"/>
        <v>66201.761907811757</v>
      </c>
      <c r="F97" s="15">
        <f t="shared" si="8"/>
        <v>996.93114256985427</v>
      </c>
      <c r="G97" s="15">
        <f t="shared" si="9"/>
        <v>1554.5421184742627</v>
      </c>
      <c r="H97" s="15">
        <f t="shared" si="10"/>
        <v>248.72673895588204</v>
      </c>
      <c r="I97" s="15">
        <f t="shared" si="11"/>
        <v>2800.1999999999989</v>
      </c>
    </row>
    <row r="98" spans="1:9" x14ac:dyDescent="0.25">
      <c r="A98">
        <v>83</v>
      </c>
      <c r="D98" s="14">
        <f t="shared" si="6"/>
        <v>83</v>
      </c>
      <c r="E98" s="15">
        <f t="shared" si="7"/>
        <v>65178.078237762675</v>
      </c>
      <c r="F98" s="15">
        <f t="shared" si="8"/>
        <v>1023.683670049081</v>
      </c>
      <c r="G98" s="15">
        <f t="shared" si="9"/>
        <v>1531.479594785274</v>
      </c>
      <c r="H98" s="15">
        <f t="shared" si="10"/>
        <v>245.03673516564385</v>
      </c>
      <c r="I98" s="15">
        <f t="shared" si="11"/>
        <v>2800.1999999999989</v>
      </c>
    </row>
    <row r="99" spans="1:9" x14ac:dyDescent="0.25">
      <c r="A99">
        <v>84</v>
      </c>
      <c r="D99" s="14">
        <f t="shared" si="6"/>
        <v>84</v>
      </c>
      <c r="E99" s="15">
        <f t="shared" si="7"/>
        <v>64126.924139372444</v>
      </c>
      <c r="F99" s="15">
        <f t="shared" si="8"/>
        <v>1051.1540983902291</v>
      </c>
      <c r="G99" s="15">
        <f t="shared" si="9"/>
        <v>1507.798191042905</v>
      </c>
      <c r="H99" s="15">
        <f t="shared" si="10"/>
        <v>241.24771056686481</v>
      </c>
      <c r="I99" s="15">
        <f t="shared" si="11"/>
        <v>2800.1999999999989</v>
      </c>
    </row>
    <row r="100" spans="1:9" x14ac:dyDescent="0.25">
      <c r="A100">
        <v>85</v>
      </c>
      <c r="D100" s="14">
        <f t="shared" si="6"/>
        <v>85</v>
      </c>
      <c r="E100" s="15">
        <f t="shared" si="7"/>
        <v>63047.56244699574</v>
      </c>
      <c r="F100" s="15">
        <f t="shared" si="8"/>
        <v>1079.3616923767074</v>
      </c>
      <c r="G100" s="15">
        <f t="shared" si="9"/>
        <v>1483.4812996752512</v>
      </c>
      <c r="H100" s="15">
        <f t="shared" si="10"/>
        <v>237.35700794804021</v>
      </c>
      <c r="I100" s="15">
        <f t="shared" si="11"/>
        <v>2800.1999999999989</v>
      </c>
    </row>
    <row r="101" spans="1:9" x14ac:dyDescent="0.25">
      <c r="A101">
        <v>86</v>
      </c>
      <c r="D101" s="14">
        <f t="shared" si="6"/>
        <v>86</v>
      </c>
      <c r="E101" s="15">
        <f t="shared" si="7"/>
        <v>61939.236213235665</v>
      </c>
      <c r="F101" s="15">
        <f t="shared" si="8"/>
        <v>1108.3262337600754</v>
      </c>
      <c r="G101" s="15">
        <f t="shared" si="9"/>
        <v>1458.5118674482098</v>
      </c>
      <c r="H101" s="15">
        <f t="shared" si="10"/>
        <v>233.36189879171357</v>
      </c>
      <c r="I101" s="15">
        <f t="shared" si="11"/>
        <v>2800.1999999999989</v>
      </c>
    </row>
    <row r="102" spans="1:9" x14ac:dyDescent="0.25">
      <c r="A102">
        <v>87</v>
      </c>
      <c r="D102" s="14">
        <f t="shared" si="6"/>
        <v>87</v>
      </c>
      <c r="E102" s="15">
        <f t="shared" si="7"/>
        <v>60801.168178102846</v>
      </c>
      <c r="F102" s="15">
        <f t="shared" si="8"/>
        <v>1138.0680351328187</v>
      </c>
      <c r="G102" s="15">
        <f t="shared" si="9"/>
        <v>1432.8723835061899</v>
      </c>
      <c r="H102" s="15">
        <f t="shared" si="10"/>
        <v>229.25958136099038</v>
      </c>
      <c r="I102" s="15">
        <f t="shared" si="11"/>
        <v>2800.1999999999989</v>
      </c>
    </row>
    <row r="103" spans="1:9" x14ac:dyDescent="0.25">
      <c r="A103">
        <v>88</v>
      </c>
      <c r="D103" s="14">
        <f t="shared" si="6"/>
        <v>88</v>
      </c>
      <c r="E103" s="15">
        <f t="shared" si="7"/>
        <v>59632.560223929446</v>
      </c>
      <c r="F103" s="15">
        <f t="shared" si="8"/>
        <v>1168.607954173403</v>
      </c>
      <c r="G103" s="15">
        <f t="shared" si="9"/>
        <v>1406.5448670918931</v>
      </c>
      <c r="H103" s="15">
        <f t="shared" si="10"/>
        <v>225.0471787347029</v>
      </c>
      <c r="I103" s="15">
        <f t="shared" si="11"/>
        <v>2800.1999999999989</v>
      </c>
    </row>
    <row r="104" spans="1:9" x14ac:dyDescent="0.25">
      <c r="A104">
        <v>89</v>
      </c>
      <c r="D104" s="14">
        <f t="shared" si="6"/>
        <v>89</v>
      </c>
      <c r="E104" s="15">
        <f t="shared" si="7"/>
        <v>58432.592815655858</v>
      </c>
      <c r="F104" s="15">
        <f t="shared" si="8"/>
        <v>1199.9674082735905</v>
      </c>
      <c r="G104" s="15">
        <f t="shared" si="9"/>
        <v>1379.5108549365589</v>
      </c>
      <c r="H104" s="15">
        <f t="shared" si="10"/>
        <v>220.72173678984942</v>
      </c>
      <c r="I104" s="15">
        <f t="shared" si="11"/>
        <v>2800.1999999999989</v>
      </c>
    </row>
    <row r="105" spans="1:9" x14ac:dyDescent="0.25">
      <c r="A105">
        <v>90</v>
      </c>
      <c r="D105" s="14">
        <f t="shared" si="6"/>
        <v>90</v>
      </c>
      <c r="E105" s="15">
        <f t="shared" si="7"/>
        <v>57200.424426097576</v>
      </c>
      <c r="F105" s="15">
        <f t="shared" si="8"/>
        <v>1232.1683895582798</v>
      </c>
      <c r="G105" s="15">
        <f t="shared" si="9"/>
        <v>1351.7513883118268</v>
      </c>
      <c r="H105" s="15">
        <f t="shared" si="10"/>
        <v>216.28022212989228</v>
      </c>
      <c r="I105" s="15">
        <f t="shared" si="11"/>
        <v>2800.1999999999989</v>
      </c>
    </row>
    <row r="106" spans="1:9" x14ac:dyDescent="0.25">
      <c r="A106">
        <v>91</v>
      </c>
      <c r="D106" s="14">
        <f t="shared" si="6"/>
        <v>91</v>
      </c>
      <c r="E106" s="15">
        <f t="shared" si="7"/>
        <v>55935.190945789174</v>
      </c>
      <c r="F106" s="15">
        <f t="shared" si="8"/>
        <v>1265.2334803083997</v>
      </c>
      <c r="G106" s="15">
        <f t="shared" si="9"/>
        <v>1323.2469997341373</v>
      </c>
      <c r="H106" s="15">
        <f t="shared" si="10"/>
        <v>211.71951995746196</v>
      </c>
      <c r="I106" s="15">
        <f t="shared" si="11"/>
        <v>2800.1999999999989</v>
      </c>
    </row>
    <row r="107" spans="1:9" x14ac:dyDescent="0.25">
      <c r="A107">
        <v>92</v>
      </c>
      <c r="D107" s="14">
        <f t="shared" si="6"/>
        <v>92</v>
      </c>
      <c r="E107" s="15">
        <f t="shared" si="7"/>
        <v>54636.005076991496</v>
      </c>
      <c r="F107" s="15">
        <f t="shared" si="8"/>
        <v>1299.1858687976746</v>
      </c>
      <c r="G107" s="15">
        <f t="shared" si="9"/>
        <v>1293.9776993123485</v>
      </c>
      <c r="H107" s="15">
        <f t="shared" si="10"/>
        <v>207.03643188997577</v>
      </c>
      <c r="I107" s="15">
        <f t="shared" si="11"/>
        <v>2800.1999999999989</v>
      </c>
    </row>
    <row r="108" spans="1:9" x14ac:dyDescent="0.25">
      <c r="A108">
        <v>93</v>
      </c>
      <c r="D108" s="14">
        <f t="shared" si="6"/>
        <v>93</v>
      </c>
      <c r="E108" s="15">
        <f t="shared" si="7"/>
        <v>53301.955711437127</v>
      </c>
      <c r="F108" s="15">
        <f t="shared" si="8"/>
        <v>1334.0493655543703</v>
      </c>
      <c r="G108" s="15">
        <f t="shared" si="9"/>
        <v>1263.9229607289901</v>
      </c>
      <c r="H108" s="15">
        <f t="shared" si="10"/>
        <v>202.22767371663844</v>
      </c>
      <c r="I108" s="15">
        <f t="shared" si="11"/>
        <v>2800.1999999999989</v>
      </c>
    </row>
    <row r="109" spans="1:9" x14ac:dyDescent="0.25">
      <c r="A109">
        <v>94</v>
      </c>
      <c r="D109" s="14">
        <f t="shared" si="6"/>
        <v>94</v>
      </c>
      <c r="E109" s="15">
        <f t="shared" si="7"/>
        <v>51932.10729137771</v>
      </c>
      <c r="F109" s="15">
        <f t="shared" si="8"/>
        <v>1369.8484200594189</v>
      </c>
      <c r="G109" s="15">
        <f t="shared" si="9"/>
        <v>1233.0617068453275</v>
      </c>
      <c r="H109" s="15">
        <f t="shared" si="10"/>
        <v>197.2898730952524</v>
      </c>
      <c r="I109" s="15">
        <f t="shared" si="11"/>
        <v>2800.1999999999989</v>
      </c>
    </row>
    <row r="110" spans="1:9" x14ac:dyDescent="0.25">
      <c r="A110">
        <v>95</v>
      </c>
      <c r="D110" s="14">
        <f t="shared" si="6"/>
        <v>95</v>
      </c>
      <c r="E110" s="15">
        <f t="shared" si="7"/>
        <v>50525.499153485071</v>
      </c>
      <c r="F110" s="15">
        <f t="shared" si="8"/>
        <v>1406.6081378926367</v>
      </c>
      <c r="G110" s="15">
        <f t="shared" si="9"/>
        <v>1201.3722949201399</v>
      </c>
      <c r="H110" s="15">
        <f t="shared" si="10"/>
        <v>192.2195671872224</v>
      </c>
      <c r="I110" s="15">
        <f t="shared" si="11"/>
        <v>2800.1999999999989</v>
      </c>
    </row>
    <row r="111" spans="1:9" x14ac:dyDescent="0.25">
      <c r="A111">
        <v>96</v>
      </c>
      <c r="D111" s="14">
        <f t="shared" si="6"/>
        <v>96</v>
      </c>
      <c r="E111" s="15">
        <f t="shared" si="7"/>
        <v>49081.144855146013</v>
      </c>
      <c r="F111" s="15">
        <f t="shared" si="8"/>
        <v>1444.3542983390591</v>
      </c>
      <c r="G111" s="15">
        <f t="shared" si="9"/>
        <v>1168.8325014318445</v>
      </c>
      <c r="H111" s="15">
        <f t="shared" si="10"/>
        <v>187.01320022909513</v>
      </c>
      <c r="I111" s="15">
        <f t="shared" si="11"/>
        <v>2800.1999999999989</v>
      </c>
    </row>
    <row r="112" spans="1:9" x14ac:dyDescent="0.25">
      <c r="A112">
        <v>97</v>
      </c>
      <c r="D112" s="14">
        <f t="shared" si="6"/>
        <v>97</v>
      </c>
      <c r="E112" s="15">
        <f t="shared" si="7"/>
        <v>47598.031482678271</v>
      </c>
      <c r="F112" s="15">
        <f t="shared" si="8"/>
        <v>1483.1133724677397</v>
      </c>
      <c r="G112" s="15">
        <f t="shared" si="9"/>
        <v>1135.4195064933269</v>
      </c>
      <c r="H112" s="15">
        <f t="shared" si="10"/>
        <v>181.66712103893232</v>
      </c>
      <c r="I112" s="15">
        <f t="shared" si="11"/>
        <v>2800.1999999999989</v>
      </c>
    </row>
    <row r="113" spans="1:9" x14ac:dyDescent="0.25">
      <c r="A113">
        <v>98</v>
      </c>
      <c r="D113" s="14">
        <f t="shared" si="6"/>
        <v>98</v>
      </c>
      <c r="E113" s="15">
        <f t="shared" si="7"/>
        <v>46075.118940982582</v>
      </c>
      <c r="F113" s="15">
        <f t="shared" si="8"/>
        <v>1522.9125416956906</v>
      </c>
      <c r="G113" s="15">
        <f t="shared" si="9"/>
        <v>1101.1098778485416</v>
      </c>
      <c r="H113" s="15">
        <f t="shared" si="10"/>
        <v>176.17758045576667</v>
      </c>
      <c r="I113" s="15">
        <f t="shared" si="11"/>
        <v>2800.1999999999989</v>
      </c>
    </row>
    <row r="114" spans="1:9" x14ac:dyDescent="0.25">
      <c r="A114">
        <v>99</v>
      </c>
      <c r="D114" s="14">
        <f t="shared" si="6"/>
        <v>99</v>
      </c>
      <c r="E114" s="15">
        <f t="shared" si="7"/>
        <v>44511.3392241326</v>
      </c>
      <c r="F114" s="15">
        <f t="shared" si="8"/>
        <v>1563.7797168499853</v>
      </c>
      <c r="G114" s="15">
        <f t="shared" si="9"/>
        <v>1065.8795544396669</v>
      </c>
      <c r="H114" s="15">
        <f t="shared" si="10"/>
        <v>170.54072871034671</v>
      </c>
      <c r="I114" s="15">
        <f t="shared" si="11"/>
        <v>2800.1999999999989</v>
      </c>
    </row>
    <row r="115" spans="1:9" x14ac:dyDescent="0.25">
      <c r="A115">
        <v>100</v>
      </c>
      <c r="D115" s="14">
        <f t="shared" si="6"/>
        <v>100</v>
      </c>
      <c r="E115" s="15">
        <f t="shared" si="7"/>
        <v>42905.595666391207</v>
      </c>
      <c r="F115" s="15">
        <f t="shared" si="8"/>
        <v>1605.7435577413892</v>
      </c>
      <c r="G115" s="15">
        <f t="shared" si="9"/>
        <v>1029.7038295332843</v>
      </c>
      <c r="H115" s="15">
        <f t="shared" si="10"/>
        <v>164.75261272532549</v>
      </c>
      <c r="I115" s="15">
        <f t="shared" si="11"/>
        <v>2800.1999999999989</v>
      </c>
    </row>
    <row r="116" spans="1:9" x14ac:dyDescent="0.25">
      <c r="A116">
        <v>101</v>
      </c>
      <c r="D116" s="14">
        <f t="shared" si="6"/>
        <v>101</v>
      </c>
      <c r="E116" s="15">
        <f t="shared" si="7"/>
        <v>41256.762173127958</v>
      </c>
      <c r="F116" s="15">
        <f t="shared" si="8"/>
        <v>1648.8334932632481</v>
      </c>
      <c r="G116" s="15">
        <f t="shared" si="9"/>
        <v>992.5573333937507</v>
      </c>
      <c r="H116" s="15">
        <f t="shared" si="10"/>
        <v>158.80917334300011</v>
      </c>
      <c r="I116" s="15">
        <f t="shared" si="11"/>
        <v>2800.1999999999989</v>
      </c>
    </row>
    <row r="117" spans="1:9" x14ac:dyDescent="0.25">
      <c r="A117">
        <v>102</v>
      </c>
      <c r="D117" s="14">
        <f t="shared" si="6"/>
        <v>102</v>
      </c>
      <c r="E117" s="15">
        <f t="shared" si="7"/>
        <v>39563.682431098234</v>
      </c>
      <c r="F117" s="15">
        <f t="shared" si="8"/>
        <v>1693.079742029726</v>
      </c>
      <c r="G117" s="15">
        <f t="shared" si="9"/>
        <v>954.41401549161446</v>
      </c>
      <c r="H117" s="15">
        <f t="shared" si="10"/>
        <v>152.70624247865831</v>
      </c>
      <c r="I117" s="15">
        <f t="shared" si="11"/>
        <v>2800.1999999999989</v>
      </c>
    </row>
    <row r="118" spans="1:9" x14ac:dyDescent="0.25">
      <c r="A118">
        <v>103</v>
      </c>
      <c r="D118" s="14">
        <f t="shared" si="6"/>
        <v>103</v>
      </c>
      <c r="E118" s="15">
        <f t="shared" si="7"/>
        <v>37825.169097530365</v>
      </c>
      <c r="F118" s="15">
        <f t="shared" si="8"/>
        <v>1738.5133335678688</v>
      </c>
      <c r="G118" s="15">
        <f t="shared" si="9"/>
        <v>915.24712623459493</v>
      </c>
      <c r="H118" s="15">
        <f t="shared" si="10"/>
        <v>146.43954019753519</v>
      </c>
      <c r="I118" s="15">
        <f t="shared" si="11"/>
        <v>2800.1999999999989</v>
      </c>
    </row>
    <row r="119" spans="1:9" x14ac:dyDescent="0.25">
      <c r="A119">
        <v>104</v>
      </c>
      <c r="D119" s="14">
        <f t="shared" si="6"/>
        <v>104</v>
      </c>
      <c r="E119" s="15">
        <f t="shared" si="7"/>
        <v>36040.002967452012</v>
      </c>
      <c r="F119" s="15">
        <f t="shared" si="8"/>
        <v>1785.1661300783539</v>
      </c>
      <c r="G119" s="15">
        <f t="shared" si="9"/>
        <v>875.02919820831471</v>
      </c>
      <c r="H119" s="15">
        <f t="shared" si="10"/>
        <v>140.00467171333037</v>
      </c>
      <c r="I119" s="15">
        <f t="shared" si="11"/>
        <v>2800.1999999999989</v>
      </c>
    </row>
    <row r="120" spans="1:9" x14ac:dyDescent="0.25">
      <c r="A120">
        <v>105</v>
      </c>
      <c r="D120" s="14">
        <f t="shared" si="6"/>
        <v>105</v>
      </c>
      <c r="E120" s="15">
        <f t="shared" si="7"/>
        <v>34206.932118671823</v>
      </c>
      <c r="F120" s="15">
        <f t="shared" si="8"/>
        <v>1833.0708487801874</v>
      </c>
      <c r="G120" s="15">
        <f t="shared" si="9"/>
        <v>833.73202691363065</v>
      </c>
      <c r="H120" s="15">
        <f t="shared" si="10"/>
        <v>133.3971243061809</v>
      </c>
      <c r="I120" s="15">
        <f t="shared" si="11"/>
        <v>2800.1999999999989</v>
      </c>
    </row>
    <row r="121" spans="1:9" x14ac:dyDescent="0.25">
      <c r="A121">
        <v>106</v>
      </c>
      <c r="D121" s="14">
        <f t="shared" si="6"/>
        <v>106</v>
      </c>
      <c r="E121" s="15">
        <f t="shared" si="7"/>
        <v>32324.671033816805</v>
      </c>
      <c r="F121" s="15">
        <f t="shared" si="8"/>
        <v>1882.261084855018</v>
      </c>
      <c r="G121" s="15">
        <f t="shared" si="9"/>
        <v>791.3266509870524</v>
      </c>
      <c r="H121" s="15">
        <f t="shared" si="10"/>
        <v>126.61226415792839</v>
      </c>
      <c r="I121" s="15">
        <f t="shared" si="11"/>
        <v>2800.1999999999989</v>
      </c>
    </row>
    <row r="122" spans="1:9" x14ac:dyDescent="0.25">
      <c r="A122">
        <v>107</v>
      </c>
      <c r="D122" s="14">
        <f t="shared" si="6"/>
        <v>107</v>
      </c>
      <c r="E122" s="15">
        <f t="shared" si="7"/>
        <v>30391.899698809644</v>
      </c>
      <c r="F122" s="15">
        <f t="shared" si="8"/>
        <v>1932.7713350071595</v>
      </c>
      <c r="G122" s="15">
        <f t="shared" si="9"/>
        <v>747.78333189037892</v>
      </c>
      <c r="H122" s="15">
        <f t="shared" si="10"/>
        <v>119.64533310246063</v>
      </c>
      <c r="I122" s="15">
        <f t="shared" si="11"/>
        <v>2800.1999999999989</v>
      </c>
    </row>
    <row r="123" spans="1:9" x14ac:dyDescent="0.25">
      <c r="A123">
        <v>108</v>
      </c>
      <c r="D123" s="14">
        <f t="shared" si="6"/>
        <v>108</v>
      </c>
      <c r="E123" s="15">
        <f t="shared" si="7"/>
        <v>28407.262677153802</v>
      </c>
      <c r="F123" s="15">
        <f t="shared" si="8"/>
        <v>1984.6370216558419</v>
      </c>
      <c r="G123" s="15">
        <f t="shared" si="9"/>
        <v>703.07153305530778</v>
      </c>
      <c r="H123" s="15">
        <f t="shared" si="10"/>
        <v>112.49144528884925</v>
      </c>
      <c r="I123" s="15">
        <f t="shared" si="11"/>
        <v>2800.1999999999989</v>
      </c>
    </row>
    <row r="124" spans="1:9" x14ac:dyDescent="0.25">
      <c r="A124">
        <v>109</v>
      </c>
      <c r="D124" s="14">
        <f t="shared" si="6"/>
        <v>109</v>
      </c>
      <c r="E124" s="15">
        <f t="shared" si="7"/>
        <v>26369.36815937714</v>
      </c>
      <c r="F124" s="15">
        <f t="shared" si="8"/>
        <v>2037.8945177766623</v>
      </c>
      <c r="G124" s="15">
        <f t="shared" si="9"/>
        <v>657.15989846839364</v>
      </c>
      <c r="H124" s="15">
        <f t="shared" si="10"/>
        <v>105.14558375494299</v>
      </c>
      <c r="I124" s="15">
        <f t="shared" si="11"/>
        <v>2800.1999999999989</v>
      </c>
    </row>
    <row r="125" spans="1:9" x14ac:dyDescent="0.25">
      <c r="A125">
        <v>110</v>
      </c>
      <c r="D125" s="14">
        <f t="shared" si="6"/>
        <v>110</v>
      </c>
      <c r="E125" s="15">
        <f t="shared" si="7"/>
        <v>24276.786986967491</v>
      </c>
      <c r="F125" s="15">
        <f t="shared" si="8"/>
        <v>2092.5811724096484</v>
      </c>
      <c r="G125" s="15">
        <f t="shared" si="9"/>
        <v>610.01623068133642</v>
      </c>
      <c r="H125" s="15">
        <f t="shared" si="10"/>
        <v>97.602596909013826</v>
      </c>
      <c r="I125" s="15">
        <f t="shared" si="11"/>
        <v>2800.1999999999989</v>
      </c>
    </row>
    <row r="126" spans="1:9" x14ac:dyDescent="0.25">
      <c r="A126">
        <v>111</v>
      </c>
      <c r="D126" s="14">
        <f t="shared" si="6"/>
        <v>111</v>
      </c>
      <c r="E126" s="15">
        <f t="shared" si="7"/>
        <v>22128.05165011566</v>
      </c>
      <c r="F126" s="15">
        <f t="shared" si="8"/>
        <v>2148.7353368518325</v>
      </c>
      <c r="G126" s="15">
        <f t="shared" si="9"/>
        <v>561.60746823117779</v>
      </c>
      <c r="H126" s="15">
        <f t="shared" si="10"/>
        <v>89.857194916988448</v>
      </c>
      <c r="I126" s="15">
        <f t="shared" si="11"/>
        <v>2800.1999999999989</v>
      </c>
    </row>
    <row r="127" spans="1:9" x14ac:dyDescent="0.25">
      <c r="A127">
        <v>112</v>
      </c>
      <c r="D127" s="14">
        <f t="shared" si="6"/>
        <v>112</v>
      </c>
      <c r="E127" s="15">
        <f t="shared" si="7"/>
        <v>19921.655258562965</v>
      </c>
      <c r="F127" s="15">
        <f t="shared" si="8"/>
        <v>2206.3963915526961</v>
      </c>
      <c r="G127" s="15">
        <f t="shared" si="9"/>
        <v>511.89966245457146</v>
      </c>
      <c r="H127" s="15">
        <f t="shared" si="10"/>
        <v>81.903945992731437</v>
      </c>
      <c r="I127" s="15">
        <f t="shared" si="11"/>
        <v>2800.1999999999989</v>
      </c>
    </row>
    <row r="128" spans="1:9" x14ac:dyDescent="0.25">
      <c r="A128">
        <v>113</v>
      </c>
      <c r="D128" s="14">
        <f t="shared" si="6"/>
        <v>113</v>
      </c>
      <c r="E128" s="15">
        <f t="shared" si="7"/>
        <v>17656.050484831612</v>
      </c>
      <c r="F128" s="15">
        <f t="shared" si="8"/>
        <v>2265.6047737313525</v>
      </c>
      <c r="G128" s="15">
        <f t="shared" si="9"/>
        <v>460.85795367986759</v>
      </c>
      <c r="H128" s="15">
        <f t="shared" si="10"/>
        <v>73.737272588778822</v>
      </c>
      <c r="I128" s="15">
        <f t="shared" si="11"/>
        <v>2800.1999999999989</v>
      </c>
    </row>
    <row r="129" spans="1:9" x14ac:dyDescent="0.25">
      <c r="A129">
        <v>114</v>
      </c>
      <c r="D129" s="14">
        <f t="shared" si="6"/>
        <v>114</v>
      </c>
      <c r="E129" s="15">
        <f t="shared" si="7"/>
        <v>15329.648479096777</v>
      </c>
      <c r="F129" s="15">
        <f t="shared" si="8"/>
        <v>2326.4020057348343</v>
      </c>
      <c r="G129" s="15">
        <f t="shared" si="9"/>
        <v>408.44654678031424</v>
      </c>
      <c r="H129" s="15">
        <f t="shared" si="10"/>
        <v>65.351447484850283</v>
      </c>
      <c r="I129" s="15">
        <f t="shared" si="11"/>
        <v>2800.1999999999989</v>
      </c>
    </row>
    <row r="130" spans="1:9" x14ac:dyDescent="0.25">
      <c r="A130">
        <v>115</v>
      </c>
      <c r="D130" s="14">
        <f t="shared" si="6"/>
        <v>115</v>
      </c>
      <c r="E130" s="15">
        <f t="shared" si="7"/>
        <v>12940.817754939408</v>
      </c>
      <c r="F130" s="15">
        <f t="shared" si="8"/>
        <v>2388.8307241573698</v>
      </c>
      <c r="G130" s="15">
        <f t="shared" si="9"/>
        <v>354.62868607123204</v>
      </c>
      <c r="H130" s="15">
        <f t="shared" si="10"/>
        <v>56.740589771397126</v>
      </c>
      <c r="I130" s="15">
        <f t="shared" si="11"/>
        <v>2800.1999999999989</v>
      </c>
    </row>
    <row r="131" spans="1:9" x14ac:dyDescent="0.25">
      <c r="A131">
        <v>116</v>
      </c>
      <c r="D131" s="14">
        <f t="shared" si="6"/>
        <v>116</v>
      </c>
      <c r="E131" s="15">
        <f t="shared" si="7"/>
        <v>10487.883045198336</v>
      </c>
      <c r="F131" s="15">
        <f t="shared" si="8"/>
        <v>2452.9347097410719</v>
      </c>
      <c r="G131" s="15">
        <f t="shared" si="9"/>
        <v>299.36662953355784</v>
      </c>
      <c r="H131" s="15">
        <f t="shared" si="10"/>
        <v>47.898660725369254</v>
      </c>
      <c r="I131" s="15">
        <f t="shared" si="11"/>
        <v>2800.1999999999989</v>
      </c>
    </row>
    <row r="132" spans="1:9" x14ac:dyDescent="0.25">
      <c r="A132">
        <v>117</v>
      </c>
      <c r="D132" s="14">
        <f t="shared" si="6"/>
        <v>117</v>
      </c>
      <c r="E132" s="15">
        <f t="shared" si="7"/>
        <v>7969.1241271193248</v>
      </c>
      <c r="F132" s="15">
        <f t="shared" si="8"/>
        <v>2518.758918079011</v>
      </c>
      <c r="G132" s="15">
        <f t="shared" si="9"/>
        <v>242.62162234567947</v>
      </c>
      <c r="H132" s="15">
        <f t="shared" si="10"/>
        <v>38.819459575308713</v>
      </c>
      <c r="I132" s="15">
        <f t="shared" si="11"/>
        <v>2800.1999999999989</v>
      </c>
    </row>
    <row r="133" spans="1:9" x14ac:dyDescent="0.25">
      <c r="A133">
        <v>118</v>
      </c>
      <c r="D133" s="14">
        <f t="shared" si="6"/>
        <v>118</v>
      </c>
      <c r="E133" s="15">
        <f t="shared" si="7"/>
        <v>5382.7746159771277</v>
      </c>
      <c r="F133" s="15">
        <f t="shared" si="8"/>
        <v>2586.3495111421971</v>
      </c>
      <c r="G133" s="15">
        <f t="shared" si="9"/>
        <v>184.35386970500142</v>
      </c>
      <c r="H133" s="15">
        <f t="shared" si="10"/>
        <v>29.496619152800228</v>
      </c>
      <c r="I133" s="15">
        <f t="shared" si="11"/>
        <v>2800.1999999999989</v>
      </c>
    </row>
    <row r="134" spans="1:9" x14ac:dyDescent="0.25">
      <c r="A134">
        <v>119</v>
      </c>
      <c r="D134" s="14">
        <f t="shared" si="6"/>
        <v>119</v>
      </c>
      <c r="E134" s="15">
        <f t="shared" si="7"/>
        <v>2727.0207263245375</v>
      </c>
      <c r="F134" s="15">
        <f t="shared" si="8"/>
        <v>2655.7538896525903</v>
      </c>
      <c r="G134" s="15">
        <f t="shared" si="9"/>
        <v>124.52250892017983</v>
      </c>
      <c r="H134" s="15">
        <f t="shared" si="10"/>
        <v>19.923601427228775</v>
      </c>
      <c r="I134" s="15">
        <f t="shared" si="11"/>
        <v>2800.1999999999989</v>
      </c>
    </row>
    <row r="135" spans="1:9" x14ac:dyDescent="0.25">
      <c r="A135">
        <v>120</v>
      </c>
      <c r="D135" s="14">
        <f t="shared" si="6"/>
        <v>120</v>
      </c>
      <c r="E135" s="15">
        <f t="shared" si="7"/>
        <v>-2.9194779926910996E-10</v>
      </c>
      <c r="F135" s="15">
        <f t="shared" si="8"/>
        <v>2727.0207263248294</v>
      </c>
      <c r="G135" s="15">
        <f t="shared" si="9"/>
        <v>63.085580754456281</v>
      </c>
      <c r="H135" s="15">
        <f t="shared" si="10"/>
        <v>10.093692920713005</v>
      </c>
      <c r="I135" s="15">
        <f t="shared" si="11"/>
        <v>2800.1999999999989</v>
      </c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7">
      <formula1>$XFC$2:$XFC$7</formula1>
    </dataValidation>
    <dataValidation type="list" allowBlank="1" showInputMessage="1" showErrorMessage="1" sqref="E5">
      <formula1>"GOB CDMX"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2493-CREDITO NUEVO</vt:lpstr>
      <vt:lpstr>3221-INTERCOMPAÑIA CSP A MN</vt:lpstr>
      <vt:lpstr>2494-ESTABILIDAD LABORAL</vt:lpstr>
      <vt:lpstr>3152-EST. LAB. INTER CSP A MN</vt:lpstr>
      <vt:lpstr>'2493-CREDITO NUEVO'!Área_de_impresión</vt:lpstr>
      <vt:lpstr>'2494-ESTABILIDAD LABORAL'!Área_de_impresión</vt:lpstr>
      <vt:lpstr>'3152-EST. LAB. INTER CSP A MN'!Área_de_impresión</vt:lpstr>
      <vt:lpstr>'3221-INTERCOMPAÑIA CSP A MN'!Área_de_impresión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2024-11-25T21:24:55Z</cp:lastPrinted>
  <dcterms:created xsi:type="dcterms:W3CDTF">2022-04-20T18:00:31Z</dcterms:created>
  <dcterms:modified xsi:type="dcterms:W3CDTF">2025-08-22T19:00:27Z</dcterms:modified>
</cp:coreProperties>
</file>