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1600" windowHeight="9735"/>
  </bookViews>
  <sheets>
    <sheet name="4208-CREDITO NUEVO E INTERCOMPA" sheetId="8" r:id="rId1"/>
    <sheet name="3937-LQ3" sheetId="14" r:id="rId2"/>
    <sheet name="4012-PRODUCTO MAX TASA ESPECIAL" sheetId="15" r:id="rId3"/>
  </sheets>
  <definedNames>
    <definedName name="_xlnm._FilterDatabase" localSheetId="1" hidden="1">'3937-LQ3'!$C$4:$F$10</definedName>
    <definedName name="_xlnm.Print_Area" localSheetId="1">'3937-LQ3'!$B$1:$K$76</definedName>
    <definedName name="_xlnm.Print_Area" localSheetId="2">'4012-PRODUCTO MAX TASA ESPECIAL'!$B$1:$K$76</definedName>
    <definedName name="_xlnm.Print_Area" localSheetId="0">'4208-CREDITO NUEVO E INTERCOMPA'!$B$1:$K$76</definedName>
  </definedNames>
  <calcPr calcId="152511"/>
</workbook>
</file>

<file path=xl/calcChain.xml><?xml version="1.0" encoding="utf-8"?>
<calcChain xmlns="http://schemas.openxmlformats.org/spreadsheetml/2006/main">
  <c r="D135" i="15" l="1"/>
  <c r="D134" i="15"/>
  <c r="D133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77" i="15"/>
  <c r="D76" i="15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E15" i="15" s="1"/>
  <c r="J7" i="15"/>
  <c r="E8" i="15" s="1"/>
  <c r="D135" i="14"/>
  <c r="D134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E15" i="14" s="1"/>
  <c r="J7" i="14"/>
  <c r="E8" i="14" s="1"/>
  <c r="I110" i="14" s="1"/>
  <c r="F15" i="14" l="1"/>
  <c r="I77" i="14"/>
  <c r="I85" i="14"/>
  <c r="I86" i="14"/>
  <c r="I93" i="14"/>
  <c r="I101" i="14"/>
  <c r="I117" i="14"/>
  <c r="I125" i="14"/>
  <c r="I79" i="14"/>
  <c r="I102" i="14"/>
  <c r="I118" i="14"/>
  <c r="I75" i="14"/>
  <c r="I50" i="14"/>
  <c r="I57" i="14"/>
  <c r="I73" i="14"/>
  <c r="I80" i="14"/>
  <c r="I111" i="14"/>
  <c r="I99" i="14"/>
  <c r="I74" i="14"/>
  <c r="I89" i="14"/>
  <c r="I90" i="14"/>
  <c r="I97" i="14"/>
  <c r="I121" i="14"/>
  <c r="I129" i="14"/>
  <c r="F15" i="15"/>
  <c r="I42" i="15"/>
  <c r="I17" i="15"/>
  <c r="I20" i="15"/>
  <c r="I134" i="15"/>
  <c r="I130" i="15"/>
  <c r="I126" i="15"/>
  <c r="I122" i="15"/>
  <c r="I118" i="15"/>
  <c r="I114" i="15"/>
  <c r="I110" i="15"/>
  <c r="I90" i="15"/>
  <c r="I66" i="15"/>
  <c r="I94" i="15"/>
  <c r="I46" i="15"/>
  <c r="E9" i="15"/>
  <c r="I86" i="15"/>
  <c r="I38" i="15"/>
  <c r="I82" i="15"/>
  <c r="I98" i="15"/>
  <c r="I19" i="15"/>
  <c r="I78" i="15"/>
  <c r="I106" i="15"/>
  <c r="I74" i="15"/>
  <c r="I34" i="15"/>
  <c r="I102" i="15"/>
  <c r="I70" i="15"/>
  <c r="I26" i="15"/>
  <c r="I22" i="15"/>
  <c r="I18" i="15"/>
  <c r="I30" i="15"/>
  <c r="I21" i="15"/>
  <c r="I67" i="15"/>
  <c r="I88" i="15"/>
  <c r="I29" i="15"/>
  <c r="I31" i="15"/>
  <c r="I54" i="15"/>
  <c r="I60" i="15"/>
  <c r="I96" i="15"/>
  <c r="I99" i="15"/>
  <c r="I116" i="15"/>
  <c r="I132" i="15"/>
  <c r="I52" i="15"/>
  <c r="I120" i="15"/>
  <c r="I92" i="15"/>
  <c r="I23" i="15"/>
  <c r="I48" i="15"/>
  <c r="I55" i="15"/>
  <c r="I71" i="15"/>
  <c r="I100" i="15"/>
  <c r="I103" i="15"/>
  <c r="I111" i="15"/>
  <c r="I127" i="15"/>
  <c r="I68" i="15"/>
  <c r="I95" i="15"/>
  <c r="I27" i="15"/>
  <c r="I36" i="15"/>
  <c r="I43" i="15"/>
  <c r="I62" i="15"/>
  <c r="I72" i="15"/>
  <c r="I75" i="15"/>
  <c r="I104" i="15"/>
  <c r="I107" i="15"/>
  <c r="I112" i="15"/>
  <c r="I128" i="15"/>
  <c r="I91" i="15"/>
  <c r="I33" i="15"/>
  <c r="I40" i="15"/>
  <c r="I115" i="15"/>
  <c r="I25" i="15"/>
  <c r="J6" i="15"/>
  <c r="G16" i="15" s="1"/>
  <c r="I32" i="15"/>
  <c r="I50" i="15"/>
  <c r="I56" i="15"/>
  <c r="I63" i="15"/>
  <c r="I76" i="15"/>
  <c r="I79" i="15"/>
  <c r="I108" i="15"/>
  <c r="I123" i="15"/>
  <c r="I16" i="15"/>
  <c r="I28" i="15"/>
  <c r="I44" i="15"/>
  <c r="I51" i="15"/>
  <c r="I64" i="15"/>
  <c r="I80" i="15"/>
  <c r="I83" i="15"/>
  <c r="I124" i="15"/>
  <c r="I59" i="15"/>
  <c r="I35" i="15"/>
  <c r="I47" i="15"/>
  <c r="I131" i="15"/>
  <c r="I24" i="15"/>
  <c r="I39" i="15"/>
  <c r="I58" i="15"/>
  <c r="I84" i="15"/>
  <c r="I87" i="15"/>
  <c r="I119" i="15"/>
  <c r="I135" i="15"/>
  <c r="I37" i="15"/>
  <c r="I41" i="15"/>
  <c r="I45" i="15"/>
  <c r="I49" i="15"/>
  <c r="I53" i="15"/>
  <c r="I57" i="15"/>
  <c r="I61" i="15"/>
  <c r="I65" i="15"/>
  <c r="I69" i="15"/>
  <c r="I73" i="15"/>
  <c r="I77" i="15"/>
  <c r="I81" i="15"/>
  <c r="I85" i="15"/>
  <c r="I89" i="15"/>
  <c r="I93" i="15"/>
  <c r="I97" i="15"/>
  <c r="I101" i="15"/>
  <c r="I105" i="15"/>
  <c r="I109" i="15"/>
  <c r="I113" i="15"/>
  <c r="I117" i="15"/>
  <c r="I121" i="15"/>
  <c r="I125" i="15"/>
  <c r="I129" i="15"/>
  <c r="I133" i="15"/>
  <c r="I41" i="14"/>
  <c r="I82" i="14"/>
  <c r="I105" i="14"/>
  <c r="I61" i="14"/>
  <c r="I113" i="14"/>
  <c r="I98" i="14"/>
  <c r="I40" i="14"/>
  <c r="I54" i="14"/>
  <c r="I76" i="14"/>
  <c r="I83" i="14"/>
  <c r="I92" i="14"/>
  <c r="I106" i="14"/>
  <c r="I109" i="14"/>
  <c r="I133" i="14"/>
  <c r="I47" i="14"/>
  <c r="I42" i="14"/>
  <c r="I48" i="14"/>
  <c r="I68" i="14"/>
  <c r="I78" i="14"/>
  <c r="I81" i="14"/>
  <c r="I84" i="14"/>
  <c r="I107" i="14"/>
  <c r="I114" i="14"/>
  <c r="I122" i="14"/>
  <c r="I130" i="14"/>
  <c r="I126" i="14"/>
  <c r="I45" i="14"/>
  <c r="I51" i="14"/>
  <c r="I56" i="14"/>
  <c r="I87" i="14"/>
  <c r="I94" i="14"/>
  <c r="I49" i="14"/>
  <c r="I60" i="14"/>
  <c r="I65" i="14"/>
  <c r="I71" i="14"/>
  <c r="I115" i="14"/>
  <c r="I123" i="14"/>
  <c r="I134" i="14"/>
  <c r="I43" i="14"/>
  <c r="I52" i="14"/>
  <c r="I44" i="14"/>
  <c r="I46" i="14"/>
  <c r="I64" i="14"/>
  <c r="I69" i="14"/>
  <c r="I72" i="14"/>
  <c r="I88" i="14"/>
  <c r="I96" i="14"/>
  <c r="I26" i="14"/>
  <c r="I19" i="14"/>
  <c r="I27" i="14"/>
  <c r="I35" i="14"/>
  <c r="I29" i="14"/>
  <c r="I25" i="14"/>
  <c r="I22" i="14"/>
  <c r="I18" i="14"/>
  <c r="I39" i="14"/>
  <c r="I34" i="14"/>
  <c r="I31" i="14"/>
  <c r="E9" i="14"/>
  <c r="I20" i="14"/>
  <c r="I16" i="14"/>
  <c r="I17" i="14"/>
  <c r="I33" i="14"/>
  <c r="I21" i="14"/>
  <c r="I37" i="14"/>
  <c r="I30" i="14"/>
  <c r="I38" i="14"/>
  <c r="I62" i="14"/>
  <c r="I112" i="14"/>
  <c r="I59" i="14"/>
  <c r="J6" i="14"/>
  <c r="G16" i="14" s="1"/>
  <c r="I28" i="14"/>
  <c r="I53" i="14"/>
  <c r="I91" i="14"/>
  <c r="I103" i="14"/>
  <c r="I108" i="14"/>
  <c r="I131" i="14"/>
  <c r="I116" i="14"/>
  <c r="I67" i="14"/>
  <c r="I70" i="14"/>
  <c r="I95" i="14"/>
  <c r="I104" i="14"/>
  <c r="I132" i="14"/>
  <c r="I23" i="14"/>
  <c r="I36" i="14"/>
  <c r="I55" i="14"/>
  <c r="I58" i="14"/>
  <c r="I100" i="14"/>
  <c r="I127" i="14"/>
  <c r="I128" i="14"/>
  <c r="I24" i="14"/>
  <c r="I63" i="14"/>
  <c r="I66" i="14"/>
  <c r="I119" i="14"/>
  <c r="I124" i="14"/>
  <c r="I32" i="14"/>
  <c r="I120" i="14"/>
  <c r="I135" i="14"/>
  <c r="J7" i="8"/>
  <c r="H16" i="15" l="1"/>
  <c r="I13" i="15"/>
  <c r="H16" i="14"/>
  <c r="I13" i="14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F16" i="15" l="1"/>
  <c r="F16" i="14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E16" i="15" l="1"/>
  <c r="E16" i="14"/>
  <c r="E8" i="8"/>
  <c r="G17" i="15" l="1"/>
  <c r="G17" i="14"/>
  <c r="I115" i="8"/>
  <c r="I112" i="8"/>
  <c r="I123" i="8"/>
  <c r="I129" i="8"/>
  <c r="I132" i="8"/>
  <c r="I121" i="8"/>
  <c r="I134" i="8"/>
  <c r="I126" i="8"/>
  <c r="I135" i="8"/>
  <c r="I113" i="8"/>
  <c r="I118" i="8"/>
  <c r="I125" i="8"/>
  <c r="I128" i="8"/>
  <c r="I114" i="8"/>
  <c r="I122" i="8"/>
  <c r="I124" i="8"/>
  <c r="I133" i="8"/>
  <c r="I130" i="8"/>
  <c r="I120" i="8"/>
  <c r="I131" i="8"/>
  <c r="I116" i="8"/>
  <c r="I119" i="8"/>
  <c r="I117" i="8"/>
  <c r="I127" i="8"/>
  <c r="E9" i="8"/>
  <c r="I82" i="8"/>
  <c r="I86" i="8"/>
  <c r="I110" i="8"/>
  <c r="I78" i="8"/>
  <c r="I87" i="8"/>
  <c r="I102" i="8"/>
  <c r="I77" i="8"/>
  <c r="I101" i="8"/>
  <c r="I106" i="8"/>
  <c r="I85" i="8"/>
  <c r="I79" i="8"/>
  <c r="I80" i="8"/>
  <c r="I88" i="8"/>
  <c r="I83" i="8"/>
  <c r="I107" i="8"/>
  <c r="I104" i="8"/>
  <c r="I76" i="8"/>
  <c r="I105" i="8"/>
  <c r="I99" i="8"/>
  <c r="I103" i="8"/>
  <c r="I89" i="8"/>
  <c r="I93" i="8"/>
  <c r="I95" i="8"/>
  <c r="I109" i="8"/>
  <c r="I98" i="8"/>
  <c r="I100" i="8"/>
  <c r="I84" i="8"/>
  <c r="I91" i="8"/>
  <c r="I81" i="8"/>
  <c r="I111" i="8"/>
  <c r="I94" i="8"/>
  <c r="I92" i="8"/>
  <c r="I90" i="8"/>
  <c r="I108" i="8"/>
  <c r="I96" i="8"/>
  <c r="I97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E15" i="8" s="1"/>
  <c r="H17" i="15" l="1"/>
  <c r="F17" i="15" s="1"/>
  <c r="H17" i="14"/>
  <c r="F15" i="8"/>
  <c r="E17" i="15" l="1"/>
  <c r="F17" i="14"/>
  <c r="J6" i="8"/>
  <c r="G18" i="15" l="1"/>
  <c r="E17" i="14"/>
  <c r="G16" i="8"/>
  <c r="H16" i="8" s="1"/>
  <c r="I65" i="8"/>
  <c r="I74" i="8"/>
  <c r="I75" i="8"/>
  <c r="I73" i="8"/>
  <c r="I71" i="8"/>
  <c r="I70" i="8"/>
  <c r="I68" i="8"/>
  <c r="I69" i="8"/>
  <c r="I66" i="8"/>
  <c r="I67" i="8"/>
  <c r="I72" i="8"/>
  <c r="I64" i="8"/>
  <c r="I62" i="8"/>
  <c r="I38" i="8"/>
  <c r="I46" i="8"/>
  <c r="I22" i="8"/>
  <c r="I54" i="8"/>
  <c r="I30" i="8"/>
  <c r="I27" i="8"/>
  <c r="I47" i="8"/>
  <c r="I63" i="8"/>
  <c r="I59" i="8"/>
  <c r="I24" i="8"/>
  <c r="I50" i="8"/>
  <c r="I51" i="8"/>
  <c r="I18" i="8"/>
  <c r="I60" i="8"/>
  <c r="I49" i="8"/>
  <c r="I31" i="8"/>
  <c r="I44" i="8"/>
  <c r="I16" i="8"/>
  <c r="I32" i="8"/>
  <c r="I28" i="8"/>
  <c r="I40" i="8"/>
  <c r="I58" i="8"/>
  <c r="I53" i="8"/>
  <c r="I20" i="8"/>
  <c r="I26" i="8"/>
  <c r="I57" i="8"/>
  <c r="I43" i="8"/>
  <c r="I21" i="8"/>
  <c r="I56" i="8"/>
  <c r="I48" i="8"/>
  <c r="I52" i="8"/>
  <c r="I17" i="8"/>
  <c r="I41" i="8"/>
  <c r="I23" i="8"/>
  <c r="I35" i="8"/>
  <c r="I19" i="8"/>
  <c r="I25" i="8"/>
  <c r="I29" i="8"/>
  <c r="I33" i="8"/>
  <c r="I61" i="8"/>
  <c r="I36" i="8"/>
  <c r="I39" i="8"/>
  <c r="I42" i="8"/>
  <c r="I37" i="8"/>
  <c r="I45" i="8"/>
  <c r="I34" i="8"/>
  <c r="I55" i="8"/>
  <c r="H18" i="15" l="1"/>
  <c r="G18" i="14"/>
  <c r="I13" i="8"/>
  <c r="F18" i="15" l="1"/>
  <c r="H18" i="14"/>
  <c r="F18" i="14" s="1"/>
  <c r="F16" i="8"/>
  <c r="E16" i="8" s="1"/>
  <c r="E18" i="15" l="1"/>
  <c r="E18" i="14"/>
  <c r="G17" i="8"/>
  <c r="H17" i="8" s="1"/>
  <c r="F17" i="8" s="1"/>
  <c r="G19" i="15" l="1"/>
  <c r="G19" i="14"/>
  <c r="E17" i="8"/>
  <c r="H19" i="15" l="1"/>
  <c r="F19" i="15" s="1"/>
  <c r="E19" i="15" s="1"/>
  <c r="H19" i="14"/>
  <c r="F19" i="14" s="1"/>
  <c r="G18" i="8"/>
  <c r="H18" i="8" s="1"/>
  <c r="F18" i="8" s="1"/>
  <c r="G20" i="15" l="1"/>
  <c r="E19" i="14"/>
  <c r="E18" i="8"/>
  <c r="H20" i="15" l="1"/>
  <c r="F20" i="15" s="1"/>
  <c r="E20" i="15" s="1"/>
  <c r="G20" i="14"/>
  <c r="G19" i="8"/>
  <c r="H19" i="8" s="1"/>
  <c r="F19" i="8" s="1"/>
  <c r="G21" i="15" l="1"/>
  <c r="H20" i="14"/>
  <c r="F20" i="14" s="1"/>
  <c r="E19" i="8"/>
  <c r="H21" i="15" l="1"/>
  <c r="F21" i="15" s="1"/>
  <c r="E21" i="15" s="1"/>
  <c r="E20" i="14"/>
  <c r="G20" i="8"/>
  <c r="H20" i="8" s="1"/>
  <c r="F20" i="8" s="1"/>
  <c r="G22" i="15" l="1"/>
  <c r="G21" i="14"/>
  <c r="E20" i="8"/>
  <c r="H22" i="15" l="1"/>
  <c r="F22" i="15" s="1"/>
  <c r="E22" i="15" s="1"/>
  <c r="H21" i="14"/>
  <c r="F21" i="14" s="1"/>
  <c r="E21" i="14" s="1"/>
  <c r="G21" i="8"/>
  <c r="H21" i="8" s="1"/>
  <c r="F21" i="8" s="1"/>
  <c r="E21" i="8" s="1"/>
  <c r="G23" i="15" l="1"/>
  <c r="G22" i="14"/>
  <c r="G22" i="8"/>
  <c r="H22" i="8" s="1"/>
  <c r="F22" i="8" s="1"/>
  <c r="E22" i="8" s="1"/>
  <c r="H23" i="15" l="1"/>
  <c r="F23" i="15" s="1"/>
  <c r="E23" i="15" s="1"/>
  <c r="H22" i="14"/>
  <c r="F22" i="14" s="1"/>
  <c r="E22" i="14" s="1"/>
  <c r="G23" i="8"/>
  <c r="H23" i="8" s="1"/>
  <c r="F23" i="8" s="1"/>
  <c r="E23" i="8" s="1"/>
  <c r="G24" i="15" l="1"/>
  <c r="G23" i="14"/>
  <c r="G24" i="8"/>
  <c r="H24" i="8" s="1"/>
  <c r="F24" i="8" s="1"/>
  <c r="E24" i="8" s="1"/>
  <c r="H24" i="15" l="1"/>
  <c r="F24" i="15" s="1"/>
  <c r="E24" i="15" s="1"/>
  <c r="H23" i="14"/>
  <c r="F23" i="14" s="1"/>
  <c r="E23" i="14" s="1"/>
  <c r="G25" i="8"/>
  <c r="H25" i="8" s="1"/>
  <c r="F25" i="8" s="1"/>
  <c r="E25" i="8" s="1"/>
  <c r="G25" i="15" l="1"/>
  <c r="G24" i="14"/>
  <c r="G26" i="8"/>
  <c r="H26" i="8" s="1"/>
  <c r="F26" i="8" s="1"/>
  <c r="E26" i="8" s="1"/>
  <c r="H25" i="15" l="1"/>
  <c r="F25" i="15" s="1"/>
  <c r="E25" i="15" s="1"/>
  <c r="H24" i="14"/>
  <c r="F24" i="14" s="1"/>
  <c r="E24" i="14" s="1"/>
  <c r="G27" i="8"/>
  <c r="H27" i="8" s="1"/>
  <c r="F27" i="8" s="1"/>
  <c r="E27" i="8" s="1"/>
  <c r="G26" i="15" l="1"/>
  <c r="G25" i="14"/>
  <c r="G28" i="8"/>
  <c r="H28" i="8" s="1"/>
  <c r="F28" i="8" s="1"/>
  <c r="E28" i="8" s="1"/>
  <c r="H26" i="15" l="1"/>
  <c r="F26" i="15" s="1"/>
  <c r="E26" i="15" s="1"/>
  <c r="H25" i="14"/>
  <c r="F25" i="14" s="1"/>
  <c r="E25" i="14" s="1"/>
  <c r="G29" i="8"/>
  <c r="H29" i="8" s="1"/>
  <c r="F29" i="8" s="1"/>
  <c r="E29" i="8" s="1"/>
  <c r="G27" i="15" l="1"/>
  <c r="G26" i="14"/>
  <c r="G30" i="8"/>
  <c r="H30" i="8" s="1"/>
  <c r="F30" i="8" s="1"/>
  <c r="E30" i="8" s="1"/>
  <c r="H27" i="15" l="1"/>
  <c r="F27" i="15" s="1"/>
  <c r="E27" i="15" s="1"/>
  <c r="H26" i="14"/>
  <c r="F26" i="14" s="1"/>
  <c r="E26" i="14" s="1"/>
  <c r="G31" i="8"/>
  <c r="H31" i="8" s="1"/>
  <c r="F31" i="8" s="1"/>
  <c r="E31" i="8" s="1"/>
  <c r="G28" i="15" l="1"/>
  <c r="G27" i="14"/>
  <c r="G32" i="8"/>
  <c r="H32" i="8" s="1"/>
  <c r="F32" i="8" s="1"/>
  <c r="E32" i="8" s="1"/>
  <c r="H28" i="15" l="1"/>
  <c r="F28" i="15" s="1"/>
  <c r="E28" i="15" s="1"/>
  <c r="H27" i="14"/>
  <c r="F27" i="14" s="1"/>
  <c r="E27" i="14" s="1"/>
  <c r="G33" i="8"/>
  <c r="H33" i="8" s="1"/>
  <c r="F33" i="8" s="1"/>
  <c r="E33" i="8" s="1"/>
  <c r="G29" i="15" l="1"/>
  <c r="G28" i="14"/>
  <c r="G34" i="8"/>
  <c r="H34" i="8" s="1"/>
  <c r="F34" i="8" s="1"/>
  <c r="E34" i="8" s="1"/>
  <c r="H29" i="15" l="1"/>
  <c r="F29" i="15" s="1"/>
  <c r="E29" i="15" s="1"/>
  <c r="H28" i="14"/>
  <c r="F28" i="14" s="1"/>
  <c r="E28" i="14" s="1"/>
  <c r="G35" i="8"/>
  <c r="H35" i="8" s="1"/>
  <c r="F35" i="8" s="1"/>
  <c r="E35" i="8" s="1"/>
  <c r="G30" i="15" l="1"/>
  <c r="G29" i="14"/>
  <c r="G36" i="8"/>
  <c r="H36" i="8" s="1"/>
  <c r="F36" i="8" s="1"/>
  <c r="E36" i="8" s="1"/>
  <c r="H30" i="15" l="1"/>
  <c r="F30" i="15" s="1"/>
  <c r="E30" i="15" s="1"/>
  <c r="H29" i="14"/>
  <c r="F29" i="14" s="1"/>
  <c r="E29" i="14" s="1"/>
  <c r="G37" i="8"/>
  <c r="H37" i="8" s="1"/>
  <c r="F37" i="8" s="1"/>
  <c r="E37" i="8" s="1"/>
  <c r="G31" i="15" l="1"/>
  <c r="G30" i="14"/>
  <c r="G38" i="8"/>
  <c r="H38" i="8" s="1"/>
  <c r="F38" i="8" s="1"/>
  <c r="E38" i="8" s="1"/>
  <c r="H31" i="15" l="1"/>
  <c r="F31" i="15" s="1"/>
  <c r="E31" i="15" s="1"/>
  <c r="H30" i="14"/>
  <c r="F30" i="14" s="1"/>
  <c r="E30" i="14" s="1"/>
  <c r="G39" i="8"/>
  <c r="H39" i="8" s="1"/>
  <c r="F39" i="8" s="1"/>
  <c r="E39" i="8" s="1"/>
  <c r="G32" i="15" l="1"/>
  <c r="G31" i="14"/>
  <c r="G40" i="8"/>
  <c r="H40" i="8" s="1"/>
  <c r="F40" i="8" s="1"/>
  <c r="E40" i="8" s="1"/>
  <c r="H32" i="15" l="1"/>
  <c r="F32" i="15" s="1"/>
  <c r="E32" i="15" s="1"/>
  <c r="H31" i="14"/>
  <c r="F31" i="14" s="1"/>
  <c r="E31" i="14" s="1"/>
  <c r="G41" i="8"/>
  <c r="H41" i="8" s="1"/>
  <c r="F41" i="8" s="1"/>
  <c r="E41" i="8" s="1"/>
  <c r="G33" i="15" l="1"/>
  <c r="G32" i="14"/>
  <c r="G42" i="8"/>
  <c r="H42" i="8" s="1"/>
  <c r="F42" i="8" s="1"/>
  <c r="E42" i="8" s="1"/>
  <c r="H33" i="15" l="1"/>
  <c r="F33" i="15" s="1"/>
  <c r="E33" i="15" s="1"/>
  <c r="H32" i="14"/>
  <c r="F32" i="14" s="1"/>
  <c r="E32" i="14" s="1"/>
  <c r="G43" i="8"/>
  <c r="H43" i="8" s="1"/>
  <c r="F43" i="8" s="1"/>
  <c r="E43" i="8" s="1"/>
  <c r="G34" i="15" l="1"/>
  <c r="G33" i="14"/>
  <c r="G44" i="8"/>
  <c r="H44" i="8" s="1"/>
  <c r="F44" i="8" s="1"/>
  <c r="E44" i="8" s="1"/>
  <c r="H34" i="15" l="1"/>
  <c r="F34" i="15" s="1"/>
  <c r="E34" i="15" s="1"/>
  <c r="H33" i="14"/>
  <c r="F33" i="14"/>
  <c r="E33" i="14" s="1"/>
  <c r="G45" i="8"/>
  <c r="H45" i="8" s="1"/>
  <c r="F45" i="8" s="1"/>
  <c r="E45" i="8" s="1"/>
  <c r="G35" i="15" l="1"/>
  <c r="G34" i="14"/>
  <c r="G46" i="8"/>
  <c r="H46" i="8" s="1"/>
  <c r="F46" i="8" s="1"/>
  <c r="E46" i="8" s="1"/>
  <c r="H35" i="15" l="1"/>
  <c r="F35" i="15" s="1"/>
  <c r="E35" i="15" s="1"/>
  <c r="H34" i="14"/>
  <c r="F34" i="14" s="1"/>
  <c r="E34" i="14" s="1"/>
  <c r="G47" i="8"/>
  <c r="H47" i="8" s="1"/>
  <c r="F47" i="8" s="1"/>
  <c r="E47" i="8" s="1"/>
  <c r="G36" i="15" l="1"/>
  <c r="G35" i="14"/>
  <c r="G48" i="8"/>
  <c r="H48" i="8" s="1"/>
  <c r="F48" i="8" s="1"/>
  <c r="E48" i="8" s="1"/>
  <c r="H36" i="15" l="1"/>
  <c r="F36" i="15" s="1"/>
  <c r="E36" i="15" s="1"/>
  <c r="H35" i="14"/>
  <c r="F35" i="14" s="1"/>
  <c r="E35" i="14" s="1"/>
  <c r="G49" i="8"/>
  <c r="H49" i="8" s="1"/>
  <c r="F49" i="8" s="1"/>
  <c r="E49" i="8" s="1"/>
  <c r="G37" i="15" l="1"/>
  <c r="G36" i="14"/>
  <c r="G50" i="8"/>
  <c r="H50" i="8" s="1"/>
  <c r="H37" i="15" l="1"/>
  <c r="F37" i="15" s="1"/>
  <c r="E37" i="15" s="1"/>
  <c r="H36" i="14"/>
  <c r="F36" i="14" s="1"/>
  <c r="E36" i="14" s="1"/>
  <c r="F50" i="8"/>
  <c r="E50" i="8" s="1"/>
  <c r="G51" i="8" s="1"/>
  <c r="H51" i="8" s="1"/>
  <c r="G38" i="15" l="1"/>
  <c r="G37" i="14"/>
  <c r="F51" i="8"/>
  <c r="E51" i="8" s="1"/>
  <c r="G52" i="8" s="1"/>
  <c r="H38" i="15" l="1"/>
  <c r="F38" i="15" s="1"/>
  <c r="E38" i="15" s="1"/>
  <c r="H37" i="14"/>
  <c r="F37" i="14" s="1"/>
  <c r="E37" i="14" s="1"/>
  <c r="H52" i="8"/>
  <c r="F52" i="8" s="1"/>
  <c r="E52" i="8" s="1"/>
  <c r="G53" i="8" s="1"/>
  <c r="G39" i="15" l="1"/>
  <c r="G38" i="14"/>
  <c r="H53" i="8"/>
  <c r="F53" i="8" s="1"/>
  <c r="E53" i="8" s="1"/>
  <c r="G54" i="8" s="1"/>
  <c r="H39" i="15" l="1"/>
  <c r="F39" i="15" s="1"/>
  <c r="E39" i="15" s="1"/>
  <c r="H38" i="14"/>
  <c r="F38" i="14" s="1"/>
  <c r="E38" i="14" s="1"/>
  <c r="H54" i="8"/>
  <c r="F54" i="8" s="1"/>
  <c r="E54" i="8" s="1"/>
  <c r="G55" i="8" s="1"/>
  <c r="G40" i="15" l="1"/>
  <c r="G39" i="14"/>
  <c r="H55" i="8"/>
  <c r="F55" i="8" s="1"/>
  <c r="E55" i="8" s="1"/>
  <c r="G56" i="8" s="1"/>
  <c r="H40" i="15" l="1"/>
  <c r="F40" i="15" s="1"/>
  <c r="E40" i="15" s="1"/>
  <c r="H39" i="14"/>
  <c r="H56" i="8"/>
  <c r="F56" i="8" s="1"/>
  <c r="E56" i="8" s="1"/>
  <c r="G57" i="8" s="1"/>
  <c r="G41" i="15" l="1"/>
  <c r="F39" i="14"/>
  <c r="H57" i="8"/>
  <c r="F57" i="8" s="1"/>
  <c r="E57" i="8" s="1"/>
  <c r="G58" i="8" s="1"/>
  <c r="H41" i="15" l="1"/>
  <c r="F41" i="15" s="1"/>
  <c r="E41" i="15" s="1"/>
  <c r="E39" i="14"/>
  <c r="H58" i="8"/>
  <c r="F58" i="8" s="1"/>
  <c r="E58" i="8" s="1"/>
  <c r="G59" i="8" s="1"/>
  <c r="G42" i="15" l="1"/>
  <c r="G40" i="14"/>
  <c r="H59" i="8"/>
  <c r="F59" i="8" s="1"/>
  <c r="E59" i="8" s="1"/>
  <c r="G60" i="8" s="1"/>
  <c r="H42" i="15" l="1"/>
  <c r="F42" i="15" s="1"/>
  <c r="E42" i="15" s="1"/>
  <c r="H40" i="14"/>
  <c r="F40" i="14" s="1"/>
  <c r="H60" i="8"/>
  <c r="F60" i="8" s="1"/>
  <c r="E60" i="8" s="1"/>
  <c r="G61" i="8" s="1"/>
  <c r="G43" i="15" l="1"/>
  <c r="E40" i="14"/>
  <c r="H61" i="8"/>
  <c r="F61" i="8" s="1"/>
  <c r="E61" i="8" s="1"/>
  <c r="G62" i="8" s="1"/>
  <c r="H43" i="15" l="1"/>
  <c r="F43" i="15" s="1"/>
  <c r="E43" i="15" s="1"/>
  <c r="G41" i="14"/>
  <c r="H62" i="8"/>
  <c r="F62" i="8" s="1"/>
  <c r="E62" i="8" s="1"/>
  <c r="G63" i="8" s="1"/>
  <c r="G44" i="15" l="1"/>
  <c r="H41" i="14"/>
  <c r="F41" i="14" s="1"/>
  <c r="H63" i="8"/>
  <c r="F63" i="8" s="1"/>
  <c r="E63" i="8" s="1"/>
  <c r="G64" i="8" s="1"/>
  <c r="H44" i="15" l="1"/>
  <c r="F44" i="15" s="1"/>
  <c r="E44" i="15" s="1"/>
  <c r="E41" i="14"/>
  <c r="H64" i="8"/>
  <c r="F64" i="8" s="1"/>
  <c r="E64" i="8" s="1"/>
  <c r="G45" i="15" l="1"/>
  <c r="G42" i="14"/>
  <c r="G65" i="8"/>
  <c r="H65" i="8" s="1"/>
  <c r="H45" i="15" l="1"/>
  <c r="F45" i="15" s="1"/>
  <c r="E45" i="15" s="1"/>
  <c r="H42" i="14"/>
  <c r="F42" i="14" s="1"/>
  <c r="F65" i="8"/>
  <c r="E65" i="8" s="1"/>
  <c r="G46" i="15" l="1"/>
  <c r="E42" i="14"/>
  <c r="G66" i="8"/>
  <c r="H46" i="15" l="1"/>
  <c r="F46" i="15" s="1"/>
  <c r="E46" i="15" s="1"/>
  <c r="G43" i="14"/>
  <c r="H66" i="8"/>
  <c r="F66" i="8" s="1"/>
  <c r="E66" i="8" s="1"/>
  <c r="G47" i="15" l="1"/>
  <c r="H43" i="14"/>
  <c r="F43" i="14" s="1"/>
  <c r="G67" i="8"/>
  <c r="H47" i="15" l="1"/>
  <c r="F47" i="15" s="1"/>
  <c r="E47" i="15" s="1"/>
  <c r="E43" i="14"/>
  <c r="H67" i="8"/>
  <c r="F67" i="8" s="1"/>
  <c r="E67" i="8" s="1"/>
  <c r="G48" i="15" l="1"/>
  <c r="G44" i="14"/>
  <c r="G68" i="8"/>
  <c r="H68" i="8" s="1"/>
  <c r="F68" i="8" s="1"/>
  <c r="E68" i="8" s="1"/>
  <c r="H48" i="15" l="1"/>
  <c r="F48" i="15" s="1"/>
  <c r="E48" i="15" s="1"/>
  <c r="H44" i="14"/>
  <c r="F44" i="14" s="1"/>
  <c r="G69" i="8"/>
  <c r="G49" i="15" l="1"/>
  <c r="E44" i="14"/>
  <c r="H69" i="8"/>
  <c r="F69" i="8" s="1"/>
  <c r="E69" i="8" s="1"/>
  <c r="H49" i="15" l="1"/>
  <c r="F49" i="15" s="1"/>
  <c r="E49" i="15" s="1"/>
  <c r="G45" i="14"/>
  <c r="G70" i="8"/>
  <c r="G50" i="15" l="1"/>
  <c r="H45" i="14"/>
  <c r="F45" i="14"/>
  <c r="E45" i="14" s="1"/>
  <c r="H70" i="8"/>
  <c r="F70" i="8" s="1"/>
  <c r="E70" i="8" s="1"/>
  <c r="H50" i="15" l="1"/>
  <c r="F50" i="15" s="1"/>
  <c r="E50" i="15" s="1"/>
  <c r="G46" i="14"/>
  <c r="G71" i="8"/>
  <c r="H71" i="8" s="1"/>
  <c r="F71" i="8" s="1"/>
  <c r="E71" i="8" s="1"/>
  <c r="G51" i="15" l="1"/>
  <c r="H46" i="14"/>
  <c r="F46" i="14" s="1"/>
  <c r="E46" i="14" s="1"/>
  <c r="G72" i="8"/>
  <c r="H72" i="8" s="1"/>
  <c r="F72" i="8" s="1"/>
  <c r="E72" i="8" s="1"/>
  <c r="H51" i="15" l="1"/>
  <c r="F51" i="15" s="1"/>
  <c r="E51" i="15" s="1"/>
  <c r="G47" i="14"/>
  <c r="G73" i="8"/>
  <c r="H73" i="8" s="1"/>
  <c r="F73" i="8" s="1"/>
  <c r="E73" i="8" s="1"/>
  <c r="G52" i="15" l="1"/>
  <c r="H47" i="14"/>
  <c r="F47" i="14" s="1"/>
  <c r="E47" i="14" s="1"/>
  <c r="G74" i="8"/>
  <c r="H74" i="8" s="1"/>
  <c r="F74" i="8" s="1"/>
  <c r="E74" i="8" s="1"/>
  <c r="G75" i="8" s="1"/>
  <c r="H52" i="15" l="1"/>
  <c r="F52" i="15" s="1"/>
  <c r="E52" i="15" s="1"/>
  <c r="G48" i="14"/>
  <c r="H75" i="8"/>
  <c r="G53" i="15" l="1"/>
  <c r="H48" i="14"/>
  <c r="F48" i="14" s="1"/>
  <c r="E48" i="14" s="1"/>
  <c r="F75" i="8"/>
  <c r="H53" i="15" l="1"/>
  <c r="F53" i="15" s="1"/>
  <c r="E53" i="15" s="1"/>
  <c r="G49" i="14"/>
  <c r="E75" i="8"/>
  <c r="G76" i="8" s="1"/>
  <c r="G54" i="15" l="1"/>
  <c r="H49" i="14"/>
  <c r="F49" i="14"/>
  <c r="E49" i="14" s="1"/>
  <c r="H76" i="8"/>
  <c r="F76" i="8" s="1"/>
  <c r="H54" i="15" l="1"/>
  <c r="F54" i="15" s="1"/>
  <c r="E54" i="15" s="1"/>
  <c r="G50" i="14"/>
  <c r="E76" i="8"/>
  <c r="G77" i="8" s="1"/>
  <c r="H77" i="8" s="1"/>
  <c r="F77" i="8" s="1"/>
  <c r="E77" i="8" s="1"/>
  <c r="G78" i="8" s="1"/>
  <c r="G55" i="15" l="1"/>
  <c r="H50" i="14"/>
  <c r="F50" i="14" s="1"/>
  <c r="E50" i="14" s="1"/>
  <c r="H78" i="8"/>
  <c r="F78" i="8" s="1"/>
  <c r="E78" i="8" s="1"/>
  <c r="G79" i="8" s="1"/>
  <c r="H55" i="15" l="1"/>
  <c r="F55" i="15" s="1"/>
  <c r="E55" i="15" s="1"/>
  <c r="G51" i="14"/>
  <c r="H79" i="8"/>
  <c r="G56" i="15" l="1"/>
  <c r="H51" i="14"/>
  <c r="F51" i="14" s="1"/>
  <c r="E51" i="14" s="1"/>
  <c r="F79" i="8"/>
  <c r="H56" i="15" l="1"/>
  <c r="F56" i="15" s="1"/>
  <c r="E56" i="15" s="1"/>
  <c r="G52" i="14"/>
  <c r="E79" i="8"/>
  <c r="G80" i="8" s="1"/>
  <c r="H80" i="8" s="1"/>
  <c r="F80" i="8" s="1"/>
  <c r="E80" i="8" s="1"/>
  <c r="G81" i="8" s="1"/>
  <c r="H81" i="8" s="1"/>
  <c r="F81" i="8" s="1"/>
  <c r="E81" i="8" s="1"/>
  <c r="G82" i="8" s="1"/>
  <c r="G57" i="15" l="1"/>
  <c r="H52" i="14"/>
  <c r="F52" i="14" s="1"/>
  <c r="E52" i="14" s="1"/>
  <c r="H82" i="8"/>
  <c r="F82" i="8" s="1"/>
  <c r="E82" i="8" s="1"/>
  <c r="G83" i="8" s="1"/>
  <c r="H57" i="15" l="1"/>
  <c r="F57" i="15" s="1"/>
  <c r="E57" i="15" s="1"/>
  <c r="G53" i="14"/>
  <c r="H83" i="8"/>
  <c r="F83" i="8" s="1"/>
  <c r="E83" i="8" s="1"/>
  <c r="G84" i="8" s="1"/>
  <c r="G58" i="15" l="1"/>
  <c r="H53" i="14"/>
  <c r="F53" i="14" s="1"/>
  <c r="E53" i="14" s="1"/>
  <c r="H84" i="8"/>
  <c r="F84" i="8" s="1"/>
  <c r="E84" i="8" s="1"/>
  <c r="G85" i="8" s="1"/>
  <c r="H85" i="8" s="1"/>
  <c r="F85" i="8" s="1"/>
  <c r="E85" i="8" s="1"/>
  <c r="G86" i="8" s="1"/>
  <c r="H86" i="8" s="1"/>
  <c r="F86" i="8" s="1"/>
  <c r="E86" i="8" s="1"/>
  <c r="G87" i="8" s="1"/>
  <c r="H58" i="15" l="1"/>
  <c r="F58" i="15" s="1"/>
  <c r="E58" i="15" s="1"/>
  <c r="G54" i="14"/>
  <c r="H87" i="8"/>
  <c r="F87" i="8" s="1"/>
  <c r="E87" i="8" s="1"/>
  <c r="G59" i="15" l="1"/>
  <c r="H54" i="14"/>
  <c r="F54" i="14" s="1"/>
  <c r="E54" i="14" s="1"/>
  <c r="G88" i="8"/>
  <c r="H59" i="15" l="1"/>
  <c r="F59" i="15" s="1"/>
  <c r="E59" i="15" s="1"/>
  <c r="G55" i="14"/>
  <c r="H88" i="8"/>
  <c r="F88" i="8" s="1"/>
  <c r="E88" i="8" s="1"/>
  <c r="G60" i="15" l="1"/>
  <c r="H55" i="14"/>
  <c r="F55" i="14" s="1"/>
  <c r="E55" i="14" s="1"/>
  <c r="G89" i="8"/>
  <c r="H60" i="15" l="1"/>
  <c r="F60" i="15" s="1"/>
  <c r="E60" i="15" s="1"/>
  <c r="G56" i="14"/>
  <c r="H89" i="8"/>
  <c r="F89" i="8" s="1"/>
  <c r="E89" i="8" s="1"/>
  <c r="G61" i="15" l="1"/>
  <c r="H56" i="14"/>
  <c r="F56" i="14" s="1"/>
  <c r="E56" i="14" s="1"/>
  <c r="G90" i="8"/>
  <c r="H61" i="15" l="1"/>
  <c r="F61" i="15" s="1"/>
  <c r="E61" i="15" s="1"/>
  <c r="G57" i="14"/>
  <c r="H90" i="8"/>
  <c r="F90" i="8" s="1"/>
  <c r="E90" i="8" s="1"/>
  <c r="G62" i="15" l="1"/>
  <c r="H57" i="14"/>
  <c r="F57" i="14" s="1"/>
  <c r="E57" i="14" s="1"/>
  <c r="G91" i="8"/>
  <c r="H62" i="15" l="1"/>
  <c r="F62" i="15" s="1"/>
  <c r="E62" i="15" s="1"/>
  <c r="G58" i="14"/>
  <c r="H91" i="8"/>
  <c r="F91" i="8" s="1"/>
  <c r="E91" i="8" s="1"/>
  <c r="G63" i="15" l="1"/>
  <c r="H58" i="14"/>
  <c r="F58" i="14" s="1"/>
  <c r="E58" i="14" s="1"/>
  <c r="G92" i="8"/>
  <c r="H63" i="15" l="1"/>
  <c r="F63" i="15" s="1"/>
  <c r="E63" i="15" s="1"/>
  <c r="G59" i="14"/>
  <c r="H92" i="8"/>
  <c r="F92" i="8" s="1"/>
  <c r="E92" i="8" s="1"/>
  <c r="G64" i="15" l="1"/>
  <c r="H59" i="14"/>
  <c r="F59" i="14"/>
  <c r="E59" i="14" s="1"/>
  <c r="G93" i="8"/>
  <c r="H64" i="15" l="1"/>
  <c r="F64" i="15" s="1"/>
  <c r="E64" i="15" s="1"/>
  <c r="G60" i="14"/>
  <c r="H93" i="8"/>
  <c r="F93" i="8" s="1"/>
  <c r="E93" i="8" s="1"/>
  <c r="G65" i="15" l="1"/>
  <c r="H60" i="14"/>
  <c r="F60" i="14" s="1"/>
  <c r="E60" i="14" s="1"/>
  <c r="G94" i="8"/>
  <c r="H65" i="15" l="1"/>
  <c r="F65" i="15" s="1"/>
  <c r="E65" i="15" s="1"/>
  <c r="G61" i="14"/>
  <c r="H94" i="8"/>
  <c r="F94" i="8" s="1"/>
  <c r="E94" i="8" s="1"/>
  <c r="G66" i="15" l="1"/>
  <c r="H61" i="14"/>
  <c r="F61" i="14" s="1"/>
  <c r="E61" i="14" s="1"/>
  <c r="G95" i="8"/>
  <c r="H66" i="15" l="1"/>
  <c r="F66" i="15" s="1"/>
  <c r="E66" i="15" s="1"/>
  <c r="G62" i="14"/>
  <c r="H95" i="8"/>
  <c r="F95" i="8" s="1"/>
  <c r="E95" i="8" s="1"/>
  <c r="G67" i="15" l="1"/>
  <c r="H62" i="14"/>
  <c r="F62" i="14" s="1"/>
  <c r="E62" i="14" s="1"/>
  <c r="G96" i="8"/>
  <c r="H67" i="15" l="1"/>
  <c r="F67" i="15" s="1"/>
  <c r="E67" i="15" s="1"/>
  <c r="G63" i="14"/>
  <c r="H96" i="8"/>
  <c r="F96" i="8" s="1"/>
  <c r="E96" i="8" s="1"/>
  <c r="G68" i="15" l="1"/>
  <c r="H63" i="14"/>
  <c r="F63" i="14" s="1"/>
  <c r="E63" i="14" s="1"/>
  <c r="G97" i="8"/>
  <c r="H68" i="15" l="1"/>
  <c r="F68" i="15" s="1"/>
  <c r="E68" i="15" s="1"/>
  <c r="G64" i="14"/>
  <c r="H97" i="8"/>
  <c r="F97" i="8" s="1"/>
  <c r="E97" i="8" s="1"/>
  <c r="G69" i="15" l="1"/>
  <c r="H64" i="14"/>
  <c r="F64" i="14" s="1"/>
  <c r="E64" i="14" s="1"/>
  <c r="G98" i="8"/>
  <c r="H69" i="15" l="1"/>
  <c r="F69" i="15" s="1"/>
  <c r="E69" i="15" s="1"/>
  <c r="G65" i="14"/>
  <c r="H98" i="8"/>
  <c r="F98" i="8" s="1"/>
  <c r="E98" i="8" s="1"/>
  <c r="G70" i="15" l="1"/>
  <c r="H65" i="14"/>
  <c r="F65" i="14" s="1"/>
  <c r="E65" i="14" s="1"/>
  <c r="G99" i="8"/>
  <c r="H70" i="15" l="1"/>
  <c r="F70" i="15" s="1"/>
  <c r="E70" i="15" s="1"/>
  <c r="G66" i="14"/>
  <c r="H99" i="8"/>
  <c r="F99" i="8" s="1"/>
  <c r="E99" i="8" s="1"/>
  <c r="G71" i="15" l="1"/>
  <c r="H66" i="14"/>
  <c r="F66" i="14" s="1"/>
  <c r="E66" i="14" s="1"/>
  <c r="G100" i="8"/>
  <c r="H71" i="15" l="1"/>
  <c r="F71" i="15" s="1"/>
  <c r="E71" i="15" s="1"/>
  <c r="G67" i="14"/>
  <c r="H100" i="8"/>
  <c r="F100" i="8" s="1"/>
  <c r="E100" i="8" s="1"/>
  <c r="G72" i="15" l="1"/>
  <c r="H67" i="14"/>
  <c r="F67" i="14" s="1"/>
  <c r="E67" i="14" s="1"/>
  <c r="G101" i="8"/>
  <c r="H72" i="15" l="1"/>
  <c r="F72" i="15" s="1"/>
  <c r="E72" i="15" s="1"/>
  <c r="G68" i="14"/>
  <c r="H101" i="8"/>
  <c r="F101" i="8" s="1"/>
  <c r="E101" i="8" s="1"/>
  <c r="G73" i="15" l="1"/>
  <c r="H68" i="14"/>
  <c r="F68" i="14" s="1"/>
  <c r="E68" i="14" s="1"/>
  <c r="G102" i="8"/>
  <c r="H73" i="15" l="1"/>
  <c r="F73" i="15" s="1"/>
  <c r="E73" i="15" s="1"/>
  <c r="G69" i="14"/>
  <c r="H102" i="8"/>
  <c r="F102" i="8" s="1"/>
  <c r="E102" i="8" s="1"/>
  <c r="G74" i="15" l="1"/>
  <c r="H69" i="14"/>
  <c r="F69" i="14" s="1"/>
  <c r="E69" i="14" s="1"/>
  <c r="G103" i="8"/>
  <c r="H74" i="15" l="1"/>
  <c r="F74" i="15" s="1"/>
  <c r="E74" i="15" s="1"/>
  <c r="G70" i="14"/>
  <c r="H103" i="8"/>
  <c r="F103" i="8" s="1"/>
  <c r="E103" i="8" s="1"/>
  <c r="G75" i="15" l="1"/>
  <c r="H70" i="14"/>
  <c r="F70" i="14" s="1"/>
  <c r="E70" i="14" s="1"/>
  <c r="G104" i="8"/>
  <c r="H75" i="15" l="1"/>
  <c r="F75" i="15" s="1"/>
  <c r="E75" i="15" s="1"/>
  <c r="G71" i="14"/>
  <c r="H104" i="8"/>
  <c r="F104" i="8" s="1"/>
  <c r="E104" i="8" s="1"/>
  <c r="G76" i="15" l="1"/>
  <c r="H71" i="14"/>
  <c r="F71" i="14" s="1"/>
  <c r="E71" i="14" s="1"/>
  <c r="G105" i="8"/>
  <c r="H76" i="15" l="1"/>
  <c r="F76" i="15" s="1"/>
  <c r="E76" i="15" s="1"/>
  <c r="G72" i="14"/>
  <c r="H105" i="8"/>
  <c r="F105" i="8" s="1"/>
  <c r="E105" i="8" s="1"/>
  <c r="G77" i="15" l="1"/>
  <c r="H72" i="14"/>
  <c r="F72" i="14" s="1"/>
  <c r="E72" i="14" s="1"/>
  <c r="G106" i="8"/>
  <c r="H77" i="15" l="1"/>
  <c r="F77" i="15" s="1"/>
  <c r="E77" i="15" s="1"/>
  <c r="G73" i="14"/>
  <c r="H106" i="8"/>
  <c r="F106" i="8" s="1"/>
  <c r="E106" i="8" s="1"/>
  <c r="G78" i="15" l="1"/>
  <c r="H73" i="14"/>
  <c r="F73" i="14" s="1"/>
  <c r="E73" i="14" s="1"/>
  <c r="G107" i="8"/>
  <c r="H78" i="15" l="1"/>
  <c r="F78" i="15" s="1"/>
  <c r="E78" i="15" s="1"/>
  <c r="G74" i="14"/>
  <c r="H107" i="8"/>
  <c r="F107" i="8" s="1"/>
  <c r="E107" i="8" s="1"/>
  <c r="G79" i="15" l="1"/>
  <c r="H74" i="14"/>
  <c r="F74" i="14" s="1"/>
  <c r="E74" i="14" s="1"/>
  <c r="G108" i="8"/>
  <c r="H79" i="15" l="1"/>
  <c r="F79" i="15" s="1"/>
  <c r="E79" i="15" s="1"/>
  <c r="G75" i="14"/>
  <c r="H108" i="8"/>
  <c r="F108" i="8" s="1"/>
  <c r="E108" i="8" s="1"/>
  <c r="G80" i="15" l="1"/>
  <c r="H75" i="14"/>
  <c r="F75" i="14" s="1"/>
  <c r="E75" i="14" s="1"/>
  <c r="G109" i="8"/>
  <c r="H80" i="15" l="1"/>
  <c r="F80" i="15"/>
  <c r="E80" i="15" s="1"/>
  <c r="G76" i="14"/>
  <c r="H109" i="8"/>
  <c r="F109" i="8" s="1"/>
  <c r="E109" i="8" s="1"/>
  <c r="G81" i="15" l="1"/>
  <c r="H76" i="14"/>
  <c r="F76" i="14" s="1"/>
  <c r="E76" i="14" s="1"/>
  <c r="G110" i="8"/>
  <c r="H81" i="15" l="1"/>
  <c r="F81" i="15" s="1"/>
  <c r="E81" i="15" s="1"/>
  <c r="G77" i="14"/>
  <c r="H110" i="8"/>
  <c r="F110" i="8" s="1"/>
  <c r="E110" i="8" s="1"/>
  <c r="G82" i="15" l="1"/>
  <c r="H77" i="14"/>
  <c r="F77" i="14" s="1"/>
  <c r="E77" i="14" s="1"/>
  <c r="G111" i="8"/>
  <c r="H82" i="15" l="1"/>
  <c r="F82" i="15" s="1"/>
  <c r="E82" i="15" s="1"/>
  <c r="G78" i="14"/>
  <c r="H111" i="8"/>
  <c r="G83" i="15" l="1"/>
  <c r="H78" i="14"/>
  <c r="F78" i="14" s="1"/>
  <c r="E78" i="14" s="1"/>
  <c r="F111" i="8"/>
  <c r="H83" i="15" l="1"/>
  <c r="F83" i="15" s="1"/>
  <c r="E83" i="15" s="1"/>
  <c r="G79" i="14"/>
  <c r="E111" i="8"/>
  <c r="G84" i="15" l="1"/>
  <c r="H79" i="14"/>
  <c r="F79" i="14"/>
  <c r="E79" i="14" s="1"/>
  <c r="G112" i="8"/>
  <c r="H84" i="15" l="1"/>
  <c r="F84" i="15" s="1"/>
  <c r="E84" i="15" s="1"/>
  <c r="G80" i="14"/>
  <c r="H112" i="8"/>
  <c r="F112" i="8" s="1"/>
  <c r="G85" i="15" l="1"/>
  <c r="H80" i="14"/>
  <c r="F80" i="14"/>
  <c r="E80" i="14" s="1"/>
  <c r="E112" i="8"/>
  <c r="H85" i="15" l="1"/>
  <c r="F85" i="15" s="1"/>
  <c r="E85" i="15" s="1"/>
  <c r="G81" i="14"/>
  <c r="G113" i="8"/>
  <c r="G86" i="15" l="1"/>
  <c r="H81" i="14"/>
  <c r="F81" i="14" s="1"/>
  <c r="E81" i="14" s="1"/>
  <c r="H113" i="8"/>
  <c r="F113" i="8" s="1"/>
  <c r="H86" i="15" l="1"/>
  <c r="F86" i="15" s="1"/>
  <c r="E86" i="15" s="1"/>
  <c r="G82" i="14"/>
  <c r="E113" i="8"/>
  <c r="G87" i="15" l="1"/>
  <c r="H82" i="14"/>
  <c r="F82" i="14" s="1"/>
  <c r="E82" i="14" s="1"/>
  <c r="G114" i="8"/>
  <c r="H87" i="15" l="1"/>
  <c r="F87" i="15" s="1"/>
  <c r="E87" i="15" s="1"/>
  <c r="G83" i="14"/>
  <c r="H114" i="8"/>
  <c r="F114" i="8" s="1"/>
  <c r="G88" i="15" l="1"/>
  <c r="H83" i="14"/>
  <c r="F83" i="14" s="1"/>
  <c r="E83" i="14" s="1"/>
  <c r="E114" i="8"/>
  <c r="H88" i="15" l="1"/>
  <c r="F88" i="15" s="1"/>
  <c r="E88" i="15" s="1"/>
  <c r="G84" i="14"/>
  <c r="G115" i="8"/>
  <c r="G89" i="15" l="1"/>
  <c r="H84" i="14"/>
  <c r="F84" i="14" s="1"/>
  <c r="E84" i="14" s="1"/>
  <c r="H115" i="8"/>
  <c r="F115" i="8" s="1"/>
  <c r="H89" i="15" l="1"/>
  <c r="F89" i="15" s="1"/>
  <c r="E89" i="15" s="1"/>
  <c r="G85" i="14"/>
  <c r="E115" i="8"/>
  <c r="G90" i="15" l="1"/>
  <c r="H85" i="14"/>
  <c r="F85" i="14" s="1"/>
  <c r="E85" i="14" s="1"/>
  <c r="G116" i="8"/>
  <c r="H90" i="15" l="1"/>
  <c r="F90" i="15" s="1"/>
  <c r="E90" i="15" s="1"/>
  <c r="G86" i="14"/>
  <c r="H116" i="8"/>
  <c r="F116" i="8" s="1"/>
  <c r="G91" i="15" l="1"/>
  <c r="H86" i="14"/>
  <c r="F86" i="14" s="1"/>
  <c r="E86" i="14" s="1"/>
  <c r="E116" i="8"/>
  <c r="H91" i="15" l="1"/>
  <c r="F91" i="15" s="1"/>
  <c r="E91" i="15" s="1"/>
  <c r="G87" i="14"/>
  <c r="G117" i="8"/>
  <c r="G92" i="15" l="1"/>
  <c r="H87" i="14"/>
  <c r="F87" i="14" s="1"/>
  <c r="E87" i="14" s="1"/>
  <c r="H117" i="8"/>
  <c r="F117" i="8" s="1"/>
  <c r="E117" i="8" s="1"/>
  <c r="H92" i="15" l="1"/>
  <c r="F92" i="15" s="1"/>
  <c r="E92" i="15" s="1"/>
  <c r="G88" i="14"/>
  <c r="G118" i="8"/>
  <c r="G93" i="15" l="1"/>
  <c r="H88" i="14"/>
  <c r="F88" i="14"/>
  <c r="E88" i="14" s="1"/>
  <c r="H118" i="8"/>
  <c r="F118" i="8" s="1"/>
  <c r="E118" i="8" s="1"/>
  <c r="H93" i="15" l="1"/>
  <c r="F93" i="15" s="1"/>
  <c r="E93" i="15" s="1"/>
  <c r="G89" i="14"/>
  <c r="G119" i="8"/>
  <c r="G94" i="15" l="1"/>
  <c r="H89" i="14"/>
  <c r="F89" i="14"/>
  <c r="E89" i="14" s="1"/>
  <c r="H119" i="8"/>
  <c r="F119" i="8" s="1"/>
  <c r="E119" i="8" s="1"/>
  <c r="H94" i="15" l="1"/>
  <c r="F94" i="15" s="1"/>
  <c r="E94" i="15" s="1"/>
  <c r="G90" i="14"/>
  <c r="G120" i="8"/>
  <c r="G95" i="15" l="1"/>
  <c r="H90" i="14"/>
  <c r="F90" i="14" s="1"/>
  <c r="E90" i="14" s="1"/>
  <c r="H120" i="8"/>
  <c r="F120" i="8" s="1"/>
  <c r="E120" i="8" s="1"/>
  <c r="H95" i="15" l="1"/>
  <c r="F95" i="15" s="1"/>
  <c r="E95" i="15" s="1"/>
  <c r="G91" i="14"/>
  <c r="G121" i="8"/>
  <c r="G96" i="15" l="1"/>
  <c r="H91" i="14"/>
  <c r="F91" i="14"/>
  <c r="E91" i="14" s="1"/>
  <c r="H121" i="8"/>
  <c r="F121" i="8" s="1"/>
  <c r="E121" i="8" s="1"/>
  <c r="H96" i="15" l="1"/>
  <c r="F96" i="15" s="1"/>
  <c r="E96" i="15" s="1"/>
  <c r="G92" i="14"/>
  <c r="G122" i="8"/>
  <c r="G97" i="15" l="1"/>
  <c r="H92" i="14"/>
  <c r="F92" i="14" s="1"/>
  <c r="E92" i="14" s="1"/>
  <c r="H122" i="8"/>
  <c r="F122" i="8" s="1"/>
  <c r="E122" i="8" s="1"/>
  <c r="H97" i="15" l="1"/>
  <c r="F97" i="15" s="1"/>
  <c r="E97" i="15" s="1"/>
  <c r="G93" i="14"/>
  <c r="G123" i="8"/>
  <c r="G98" i="15" l="1"/>
  <c r="H93" i="14"/>
  <c r="F93" i="14" s="1"/>
  <c r="E93" i="14" s="1"/>
  <c r="H123" i="8"/>
  <c r="F123" i="8" s="1"/>
  <c r="E123" i="8" s="1"/>
  <c r="H98" i="15" l="1"/>
  <c r="F98" i="15" s="1"/>
  <c r="E98" i="15" s="1"/>
  <c r="G94" i="14"/>
  <c r="G124" i="8"/>
  <c r="G99" i="15" l="1"/>
  <c r="H94" i="14"/>
  <c r="F94" i="14" s="1"/>
  <c r="E94" i="14" s="1"/>
  <c r="H124" i="8"/>
  <c r="F124" i="8" s="1"/>
  <c r="E124" i="8" s="1"/>
  <c r="H99" i="15" l="1"/>
  <c r="F99" i="15" s="1"/>
  <c r="E99" i="15" s="1"/>
  <c r="G95" i="14"/>
  <c r="G125" i="8"/>
  <c r="G100" i="15" l="1"/>
  <c r="H95" i="14"/>
  <c r="F95" i="14" s="1"/>
  <c r="E95" i="14" s="1"/>
  <c r="H125" i="8"/>
  <c r="F125" i="8" s="1"/>
  <c r="E125" i="8" s="1"/>
  <c r="H100" i="15" l="1"/>
  <c r="F100" i="15" s="1"/>
  <c r="E100" i="15" s="1"/>
  <c r="G96" i="14"/>
  <c r="G126" i="8"/>
  <c r="G101" i="15" l="1"/>
  <c r="H96" i="14"/>
  <c r="F96" i="14" s="1"/>
  <c r="E96" i="14" s="1"/>
  <c r="H126" i="8"/>
  <c r="F126" i="8" s="1"/>
  <c r="E126" i="8" s="1"/>
  <c r="H101" i="15" l="1"/>
  <c r="F101" i="15" s="1"/>
  <c r="E101" i="15" s="1"/>
  <c r="G97" i="14"/>
  <c r="G127" i="8"/>
  <c r="G102" i="15" l="1"/>
  <c r="H97" i="14"/>
  <c r="F97" i="14"/>
  <c r="E97" i="14" s="1"/>
  <c r="H127" i="8"/>
  <c r="F127" i="8" s="1"/>
  <c r="E127" i="8" s="1"/>
  <c r="H102" i="15" l="1"/>
  <c r="F102" i="15" s="1"/>
  <c r="E102" i="15" s="1"/>
  <c r="G98" i="14"/>
  <c r="G128" i="8"/>
  <c r="G103" i="15" l="1"/>
  <c r="H98" i="14"/>
  <c r="F98" i="14" s="1"/>
  <c r="E98" i="14" s="1"/>
  <c r="H128" i="8"/>
  <c r="F128" i="8" s="1"/>
  <c r="E128" i="8" s="1"/>
  <c r="H103" i="15" l="1"/>
  <c r="F103" i="15" s="1"/>
  <c r="E103" i="15" s="1"/>
  <c r="G99" i="14"/>
  <c r="G129" i="8"/>
  <c r="G104" i="15" l="1"/>
  <c r="H99" i="14"/>
  <c r="F99" i="14" s="1"/>
  <c r="E99" i="14" s="1"/>
  <c r="H129" i="8"/>
  <c r="F129" i="8" s="1"/>
  <c r="E129" i="8" s="1"/>
  <c r="H104" i="15" l="1"/>
  <c r="F104" i="15" s="1"/>
  <c r="E104" i="15" s="1"/>
  <c r="G100" i="14"/>
  <c r="G130" i="8"/>
  <c r="G105" i="15" l="1"/>
  <c r="H100" i="14"/>
  <c r="F100" i="14" s="1"/>
  <c r="E100" i="14" s="1"/>
  <c r="H130" i="8"/>
  <c r="F130" i="8" s="1"/>
  <c r="E130" i="8" s="1"/>
  <c r="H105" i="15" l="1"/>
  <c r="F105" i="15" s="1"/>
  <c r="E105" i="15" s="1"/>
  <c r="G101" i="14"/>
  <c r="G131" i="8"/>
  <c r="G106" i="15" l="1"/>
  <c r="H101" i="14"/>
  <c r="F101" i="14"/>
  <c r="E101" i="14" s="1"/>
  <c r="H131" i="8"/>
  <c r="F131" i="8" s="1"/>
  <c r="E131" i="8" s="1"/>
  <c r="H106" i="15" l="1"/>
  <c r="F106" i="15" s="1"/>
  <c r="E106" i="15" s="1"/>
  <c r="G102" i="14"/>
  <c r="G132" i="8"/>
  <c r="G107" i="15" l="1"/>
  <c r="H102" i="14"/>
  <c r="F102" i="14" s="1"/>
  <c r="E102" i="14" s="1"/>
  <c r="H132" i="8"/>
  <c r="F132" i="8" s="1"/>
  <c r="E132" i="8" s="1"/>
  <c r="H107" i="15" l="1"/>
  <c r="F107" i="15" s="1"/>
  <c r="E107" i="15" s="1"/>
  <c r="G103" i="14"/>
  <c r="G133" i="8"/>
  <c r="G108" i="15" l="1"/>
  <c r="H103" i="14"/>
  <c r="F103" i="14" s="1"/>
  <c r="E103" i="14" s="1"/>
  <c r="H133" i="8"/>
  <c r="F133" i="8" s="1"/>
  <c r="E133" i="8" s="1"/>
  <c r="H108" i="15" l="1"/>
  <c r="F108" i="15"/>
  <c r="E108" i="15" s="1"/>
  <c r="G104" i="14"/>
  <c r="G134" i="8"/>
  <c r="G109" i="15" l="1"/>
  <c r="H104" i="14"/>
  <c r="F104" i="14" s="1"/>
  <c r="E104" i="14" s="1"/>
  <c r="H134" i="8"/>
  <c r="F134" i="8" s="1"/>
  <c r="E134" i="8" s="1"/>
  <c r="H109" i="15" l="1"/>
  <c r="F109" i="15" s="1"/>
  <c r="E109" i="15" s="1"/>
  <c r="G105" i="14"/>
  <c r="G135" i="8"/>
  <c r="G110" i="15" l="1"/>
  <c r="H105" i="14"/>
  <c r="F105" i="14" s="1"/>
  <c r="E105" i="14" s="1"/>
  <c r="H135" i="8"/>
  <c r="H13" i="8" s="1"/>
  <c r="G13" i="8"/>
  <c r="H110" i="15" l="1"/>
  <c r="F110" i="15" s="1"/>
  <c r="E110" i="15" s="1"/>
  <c r="G106" i="14"/>
  <c r="F135" i="8"/>
  <c r="F13" i="8" s="1"/>
  <c r="J9" i="8" s="1"/>
  <c r="E135" i="8"/>
  <c r="G111" i="15" l="1"/>
  <c r="H106" i="14"/>
  <c r="F106" i="14" s="1"/>
  <c r="E106" i="14" s="1"/>
  <c r="H111" i="15" l="1"/>
  <c r="F111" i="15"/>
  <c r="E111" i="15" s="1"/>
  <c r="G107" i="14"/>
  <c r="G112" i="15" l="1"/>
  <c r="H107" i="14"/>
  <c r="F107" i="14" s="1"/>
  <c r="E107" i="14" s="1"/>
  <c r="H112" i="15" l="1"/>
  <c r="F112" i="15" s="1"/>
  <c r="E112" i="15" s="1"/>
  <c r="G108" i="14"/>
  <c r="G113" i="15" l="1"/>
  <c r="H108" i="14"/>
  <c r="F108" i="14" s="1"/>
  <c r="E108" i="14" s="1"/>
  <c r="H113" i="15" l="1"/>
  <c r="F113" i="15" s="1"/>
  <c r="E113" i="15" s="1"/>
  <c r="G109" i="14"/>
  <c r="G114" i="15" l="1"/>
  <c r="H109" i="14"/>
  <c r="F109" i="14" s="1"/>
  <c r="E109" i="14" s="1"/>
  <c r="H114" i="15" l="1"/>
  <c r="F114" i="15" s="1"/>
  <c r="E114" i="15" s="1"/>
  <c r="G110" i="14"/>
  <c r="G115" i="15" l="1"/>
  <c r="H110" i="14"/>
  <c r="F110" i="14" s="1"/>
  <c r="E110" i="14" s="1"/>
  <c r="H115" i="15" l="1"/>
  <c r="F115" i="15" s="1"/>
  <c r="E115" i="15" s="1"/>
  <c r="G111" i="14"/>
  <c r="G116" i="15" l="1"/>
  <c r="H111" i="14"/>
  <c r="F111" i="14" s="1"/>
  <c r="E111" i="14" s="1"/>
  <c r="H116" i="15" l="1"/>
  <c r="F116" i="15" s="1"/>
  <c r="E116" i="15" s="1"/>
  <c r="G112" i="14"/>
  <c r="G117" i="15" l="1"/>
  <c r="H112" i="14"/>
  <c r="F112" i="14" s="1"/>
  <c r="E112" i="14" s="1"/>
  <c r="H117" i="15" l="1"/>
  <c r="F117" i="15" s="1"/>
  <c r="E117" i="15" s="1"/>
  <c r="G113" i="14"/>
  <c r="G118" i="15" l="1"/>
  <c r="H113" i="14"/>
  <c r="F113" i="14" s="1"/>
  <c r="E113" i="14" s="1"/>
  <c r="H118" i="15" l="1"/>
  <c r="F118" i="15" s="1"/>
  <c r="E118" i="15" s="1"/>
  <c r="G114" i="14"/>
  <c r="G119" i="15" l="1"/>
  <c r="H114" i="14"/>
  <c r="F114" i="14" s="1"/>
  <c r="E114" i="14" s="1"/>
  <c r="H119" i="15" l="1"/>
  <c r="F119" i="15" s="1"/>
  <c r="E119" i="15" s="1"/>
  <c r="G115" i="14"/>
  <c r="G120" i="15" l="1"/>
  <c r="H115" i="14"/>
  <c r="F115" i="14" s="1"/>
  <c r="E115" i="14" s="1"/>
  <c r="H120" i="15" l="1"/>
  <c r="F120" i="15"/>
  <c r="E120" i="15" s="1"/>
  <c r="G116" i="14"/>
  <c r="G121" i="15" l="1"/>
  <c r="H116" i="14"/>
  <c r="F116" i="14" s="1"/>
  <c r="E116" i="14" s="1"/>
  <c r="H121" i="15" l="1"/>
  <c r="F121" i="15" s="1"/>
  <c r="E121" i="15" s="1"/>
  <c r="G117" i="14"/>
  <c r="G122" i="15" l="1"/>
  <c r="H117" i="14"/>
  <c r="F117" i="14" s="1"/>
  <c r="E117" i="14" s="1"/>
  <c r="H122" i="15" l="1"/>
  <c r="F122" i="15" s="1"/>
  <c r="E122" i="15" s="1"/>
  <c r="G118" i="14"/>
  <c r="G123" i="15" l="1"/>
  <c r="H118" i="14"/>
  <c r="F118" i="14" s="1"/>
  <c r="E118" i="14" s="1"/>
  <c r="H123" i="15" l="1"/>
  <c r="F123" i="15" s="1"/>
  <c r="E123" i="15" s="1"/>
  <c r="G119" i="14"/>
  <c r="G124" i="15" l="1"/>
  <c r="H119" i="14"/>
  <c r="F119" i="14" s="1"/>
  <c r="E119" i="14" s="1"/>
  <c r="H124" i="15" l="1"/>
  <c r="F124" i="15" s="1"/>
  <c r="E124" i="15" s="1"/>
  <c r="G120" i="14"/>
  <c r="G125" i="15" l="1"/>
  <c r="H120" i="14"/>
  <c r="F120" i="14" s="1"/>
  <c r="E120" i="14" s="1"/>
  <c r="H125" i="15" l="1"/>
  <c r="F125" i="15" s="1"/>
  <c r="E125" i="15" s="1"/>
  <c r="G121" i="14"/>
  <c r="G126" i="15" l="1"/>
  <c r="H121" i="14"/>
  <c r="F121" i="14" s="1"/>
  <c r="E121" i="14" s="1"/>
  <c r="H126" i="15" l="1"/>
  <c r="F126" i="15" s="1"/>
  <c r="E126" i="15" s="1"/>
  <c r="G122" i="14"/>
  <c r="G127" i="15" l="1"/>
  <c r="H122" i="14"/>
  <c r="F122" i="14" s="1"/>
  <c r="E122" i="14" s="1"/>
  <c r="H127" i="15" l="1"/>
  <c r="F127" i="15" s="1"/>
  <c r="E127" i="15" s="1"/>
  <c r="G123" i="14"/>
  <c r="G128" i="15" l="1"/>
  <c r="H123" i="14"/>
  <c r="F123" i="14" s="1"/>
  <c r="E123" i="14" s="1"/>
  <c r="H128" i="15" l="1"/>
  <c r="F128" i="15" s="1"/>
  <c r="E128" i="15" s="1"/>
  <c r="G124" i="14"/>
  <c r="G129" i="15" l="1"/>
  <c r="H124" i="14"/>
  <c r="F124" i="14" s="1"/>
  <c r="E124" i="14" s="1"/>
  <c r="H129" i="15" l="1"/>
  <c r="F129" i="15" s="1"/>
  <c r="E129" i="15" s="1"/>
  <c r="G125" i="14"/>
  <c r="G130" i="15" l="1"/>
  <c r="H125" i="14"/>
  <c r="F125" i="14" s="1"/>
  <c r="E125" i="14" s="1"/>
  <c r="H130" i="15" l="1"/>
  <c r="F130" i="15" s="1"/>
  <c r="E130" i="15" s="1"/>
  <c r="G126" i="14"/>
  <c r="G131" i="15" l="1"/>
  <c r="H126" i="14"/>
  <c r="F126" i="14" s="1"/>
  <c r="E126" i="14" s="1"/>
  <c r="H131" i="15" l="1"/>
  <c r="F131" i="15" s="1"/>
  <c r="E131" i="15" s="1"/>
  <c r="G127" i="14"/>
  <c r="G132" i="15" l="1"/>
  <c r="H127" i="14"/>
  <c r="F127" i="14" s="1"/>
  <c r="E127" i="14" s="1"/>
  <c r="H132" i="15" l="1"/>
  <c r="F132" i="15" s="1"/>
  <c r="E132" i="15" s="1"/>
  <c r="G128" i="14"/>
  <c r="G133" i="15" l="1"/>
  <c r="H128" i="14"/>
  <c r="F128" i="14" s="1"/>
  <c r="E128" i="14" s="1"/>
  <c r="H133" i="15" l="1"/>
  <c r="F133" i="15" s="1"/>
  <c r="E133" i="15" s="1"/>
  <c r="G129" i="14"/>
  <c r="G134" i="15" l="1"/>
  <c r="H129" i="14"/>
  <c r="F129" i="14" s="1"/>
  <c r="E129" i="14" s="1"/>
  <c r="H134" i="15" l="1"/>
  <c r="F134" i="15" s="1"/>
  <c r="E134" i="15" s="1"/>
  <c r="G130" i="14"/>
  <c r="G135" i="15" l="1"/>
  <c r="H130" i="14"/>
  <c r="F130" i="14" s="1"/>
  <c r="E130" i="14" s="1"/>
  <c r="H135" i="15" l="1"/>
  <c r="H13" i="15" s="1"/>
  <c r="G13" i="15"/>
  <c r="G131" i="14"/>
  <c r="F135" i="15" l="1"/>
  <c r="F13" i="15" s="1"/>
  <c r="J9" i="15" s="1"/>
  <c r="H131" i="14"/>
  <c r="F131" i="14" s="1"/>
  <c r="E131" i="14" s="1"/>
  <c r="E135" i="15" l="1"/>
  <c r="G132" i="14"/>
  <c r="H132" i="14" l="1"/>
  <c r="F132" i="14" s="1"/>
  <c r="E132" i="14" s="1"/>
  <c r="G133" i="14" l="1"/>
  <c r="H133" i="14" l="1"/>
  <c r="F133" i="14" s="1"/>
  <c r="E133" i="14" s="1"/>
  <c r="G134" i="14" l="1"/>
  <c r="H134" i="14" l="1"/>
  <c r="F134" i="14" s="1"/>
  <c r="E134" i="14" s="1"/>
  <c r="G135" i="14" l="1"/>
  <c r="H135" i="14" l="1"/>
  <c r="H13" i="14" s="1"/>
  <c r="G13" i="14"/>
  <c r="F135" i="14" l="1"/>
  <c r="F13" i="14" s="1"/>
  <c r="J9" i="14" s="1"/>
  <c r="E135" i="14"/>
</calcChain>
</file>

<file path=xl/comments1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3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<sst xmlns="http://schemas.openxmlformats.org/spreadsheetml/2006/main" count="78" uniqueCount="25">
  <si>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</si>
  <si>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</si>
  <si>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</si>
  <si>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</si>
  <si>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</si>
  <si>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</si>
  <si>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</si>
  <si>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</si>
  <si>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</si>
  <si>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</si>
  <si>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</si>
  <si>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</si>
  <si>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</si>
  <si>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</si>
  <si>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</si>
  <si>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</si>
  <si>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</si>
  <si>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</si>
  <si>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</si>
  <si>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</si>
  <si>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</si>
  <si>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</si>
  <si>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</si>
  <si>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QUINCENAS</t>
  </si>
  <si>
    <t>SNTE 14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</si>
</sst>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Border="1" applyAlignment="1">
      <alignment horizontal="left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0" xfId="0" applyFont="1" applyFill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4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6" t="s">
        <v>14</v>
      </c>
      <c r="F1" s="26"/>
      <c r="G1" s="26"/>
      <c r="H1" s="26"/>
      <c r="XFC1" t="s">
        <v>21</v>
      </c>
      <c r="XFD1" t="s">
        <v>22</v>
      </c>
    </row>
    <row r="2" spans="1:14 16383:16384" x14ac:dyDescent="0.25">
      <c r="E2" s="26"/>
      <c r="F2" s="26"/>
      <c r="G2" s="26"/>
      <c r="H2" s="26"/>
      <c r="XFC2" s="23">
        <v>72</v>
      </c>
      <c r="XFD2" s="22">
        <v>4.0600004849401537E-2</v>
      </c>
    </row>
    <row r="3" spans="1:14 16383:16384" x14ac:dyDescent="0.25">
      <c r="XFC3" s="23">
        <v>96</v>
      </c>
      <c r="XFD3" s="22">
        <v>4.060000750837809E-2</v>
      </c>
    </row>
    <row r="4" spans="1:14 16383:16384" x14ac:dyDescent="0.25">
      <c r="C4" s="24" t="s">
        <v>8</v>
      </c>
      <c r="D4" s="24"/>
      <c r="E4" s="5"/>
      <c r="F4" s="1"/>
      <c r="G4" s="1"/>
      <c r="H4" s="10"/>
      <c r="I4" s="10"/>
      <c r="J4" s="1"/>
      <c r="XFC4" s="23"/>
      <c r="XFD4" s="22"/>
    </row>
    <row r="5" spans="1:14 16383:16384" x14ac:dyDescent="0.25">
      <c r="C5" s="24" t="s">
        <v>9</v>
      </c>
      <c r="D5" s="24"/>
      <c r="E5" s="29" t="s">
        <v>24</v>
      </c>
      <c r="F5" s="1"/>
      <c r="G5" s="1"/>
      <c r="H5" s="1"/>
      <c r="I5" s="1"/>
      <c r="J5" s="1"/>
      <c r="XFC5" s="23"/>
      <c r="XFD5" s="22"/>
    </row>
    <row r="6" spans="1:14 16383:16384" x14ac:dyDescent="0.25">
      <c r="C6" s="24" t="s">
        <v>18</v>
      </c>
      <c r="D6" s="24"/>
      <c r="E6" s="21">
        <v>100000</v>
      </c>
      <c r="F6" s="1"/>
      <c r="G6" s="1"/>
      <c r="H6" s="25" t="s">
        <v>17</v>
      </c>
      <c r="I6" s="25"/>
      <c r="J6" s="9">
        <f>J7/1.16</f>
        <v>3.5000006472739736E-2</v>
      </c>
      <c r="XFC6" s="23"/>
      <c r="XFD6" s="22"/>
    </row>
    <row r="7" spans="1:14 16383:16384" x14ac:dyDescent="0.25">
      <c r="C7" s="24" t="s">
        <v>10</v>
      </c>
      <c r="D7" s="24"/>
      <c r="E7" s="2">
        <v>96</v>
      </c>
      <c r="F7" s="1" t="s">
        <v>23</v>
      </c>
      <c r="G7" s="1"/>
      <c r="H7" s="25" t="s">
        <v>16</v>
      </c>
      <c r="I7" s="25"/>
      <c r="J7" s="9">
        <f>VLOOKUP(E7,$XFC$1:$XFD$15,2,0)</f>
        <v>4.060000750837809E-2</v>
      </c>
      <c r="XFC7" s="23"/>
      <c r="XFD7" s="22"/>
    </row>
    <row r="8" spans="1:14 16383:16384" x14ac:dyDescent="0.25">
      <c r="C8" s="24" t="s">
        <v>11</v>
      </c>
      <c r="D8" s="24"/>
      <c r="E8" s="3">
        <f>-PMT(J7/2,E7,E6,0,0)</f>
        <v>2374.969999999998</v>
      </c>
      <c r="F8" s="1"/>
      <c r="G8" s="1"/>
      <c r="H8" s="1"/>
      <c r="I8" s="1"/>
      <c r="J8" s="1"/>
      <c r="XFC8" s="23"/>
      <c r="XFD8" s="22"/>
    </row>
    <row r="9" spans="1:14 16383:16384" ht="15" customHeight="1" x14ac:dyDescent="0.25">
      <c r="C9" s="24" t="s">
        <v>12</v>
      </c>
      <c r="D9" s="24"/>
      <c r="E9" s="3">
        <f>E7*E8</f>
        <v>227997.11999999982</v>
      </c>
      <c r="F9" s="1"/>
      <c r="G9" s="1"/>
      <c r="H9" s="27" t="s">
        <v>19</v>
      </c>
      <c r="I9" s="27"/>
      <c r="J9" s="11">
        <f>+((G13+H13)/F13)/(E7/2)</f>
        <v>2.6666066666666672E-2</v>
      </c>
      <c r="K9" s="16"/>
      <c r="XFC9" s="23"/>
      <c r="XFD9" s="22"/>
    </row>
    <row r="10" spans="1:14 16383:16384" x14ac:dyDescent="0.25">
      <c r="C10" s="24" t="s">
        <v>13</v>
      </c>
      <c r="D10" s="24"/>
      <c r="E10" s="4" t="s">
        <v>7</v>
      </c>
      <c r="F10" s="1"/>
      <c r="G10" s="1"/>
      <c r="H10" s="27"/>
      <c r="I10" s="27"/>
      <c r="J10" s="1"/>
      <c r="XFC10" s="23"/>
      <c r="XFD10" s="22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8" t="s">
        <v>6</v>
      </c>
      <c r="E13" s="28"/>
      <c r="F13" s="6">
        <f>SUM(F15:F175)</f>
        <v>99999.999999999913</v>
      </c>
      <c r="G13" s="6">
        <f>SUM(G15:G175)</f>
        <v>110342.34482758614</v>
      </c>
      <c r="H13" s="6">
        <f>SUM(H15:H175)</f>
        <v>17654.775172413774</v>
      </c>
      <c r="I13" s="6">
        <f>SUM(I15:I175)</f>
        <v>227997.12000000005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100000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99655.030375418908</v>
      </c>
      <c r="F16" s="15">
        <f>IF(D16&lt;=$E$7,IF(D16=0,0,I16-SUM(G16:H16)),"")</f>
        <v>344.96962458109329</v>
      </c>
      <c r="G16" s="15">
        <f>IF(D16&lt;=$E$7,IFERROR(E15*$J$6/2,""),"")</f>
        <v>1750.0003236369869</v>
      </c>
      <c r="H16" s="15">
        <f>IFERROR(G16*16%,"")</f>
        <v>280.00005178191793</v>
      </c>
      <c r="I16" s="15">
        <f>IF(D16&lt;=$E$7,$E$8,"")</f>
        <v>2374.969999999998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99303.057866163741</v>
      </c>
      <c r="F17" s="15">
        <f t="shared" ref="F17:F75" si="2">IF(D17&lt;=$E$7,IF(D17=0,0,I17-SUM(G17:H17)),"")</f>
        <v>351.97250925517051</v>
      </c>
      <c r="G17" s="15">
        <f t="shared" ref="G17:G75" si="3">IF(D17&lt;=$E$7,IFERROR(E16*$J$6/2,""),"")</f>
        <v>1743.9633540903685</v>
      </c>
      <c r="H17" s="15">
        <f t="shared" ref="H17:H75" si="4">IFERROR(G17*16%,"")</f>
        <v>279.03413665445896</v>
      </c>
      <c r="I17" s="15">
        <f t="shared" ref="I17:I75" si="5">IF(D17&lt;=$E$7,$E$8,"")</f>
        <v>2374.969999999998</v>
      </c>
    </row>
    <row r="18" spans="1:9" x14ac:dyDescent="0.25">
      <c r="A18">
        <v>3</v>
      </c>
      <c r="D18" s="14">
        <f t="shared" si="0"/>
        <v>3</v>
      </c>
      <c r="E18" s="15">
        <f t="shared" si="1"/>
        <v>98943.94031364932</v>
      </c>
      <c r="F18" s="15">
        <f t="shared" si="2"/>
        <v>359.11755251442173</v>
      </c>
      <c r="G18" s="15">
        <f t="shared" si="3"/>
        <v>1737.8038340392898</v>
      </c>
      <c r="H18" s="15">
        <f t="shared" si="4"/>
        <v>278.04861344628637</v>
      </c>
      <c r="I18" s="15">
        <f t="shared" si="5"/>
        <v>2374.969999999998</v>
      </c>
    </row>
    <row r="19" spans="1:9" x14ac:dyDescent="0.25">
      <c r="A19">
        <v>4</v>
      </c>
      <c r="D19" s="14">
        <f t="shared" si="0"/>
        <v>4</v>
      </c>
      <c r="E19" s="15">
        <f t="shared" si="1"/>
        <v>98577.532673470661</v>
      </c>
      <c r="F19" s="15">
        <f t="shared" si="2"/>
        <v>366.40764017865968</v>
      </c>
      <c r="G19" s="15">
        <f t="shared" si="3"/>
        <v>1731.5192757080501</v>
      </c>
      <c r="H19" s="15">
        <f t="shared" si="4"/>
        <v>277.04308411328805</v>
      </c>
      <c r="I19" s="15">
        <f t="shared" si="5"/>
        <v>2374.969999999998</v>
      </c>
    </row>
    <row r="20" spans="1:9" x14ac:dyDescent="0.25">
      <c r="A20">
        <v>5</v>
      </c>
      <c r="D20" s="14">
        <f t="shared" si="0"/>
        <v>5</v>
      </c>
      <c r="E20" s="15">
        <f t="shared" si="1"/>
        <v>98203.686956820806</v>
      </c>
      <c r="F20" s="15">
        <f t="shared" si="2"/>
        <v>373.84571664985015</v>
      </c>
      <c r="G20" s="15">
        <f t="shared" si="3"/>
        <v>1725.107140819093</v>
      </c>
      <c r="H20" s="15">
        <f t="shared" si="4"/>
        <v>276.0171425310549</v>
      </c>
      <c r="I20" s="15">
        <f t="shared" si="5"/>
        <v>2374.969999999998</v>
      </c>
    </row>
    <row r="21" spans="1:9" x14ac:dyDescent="0.25">
      <c r="A21">
        <v>6</v>
      </c>
      <c r="D21" s="14">
        <f t="shared" si="0"/>
        <v>6</v>
      </c>
      <c r="E21" s="15">
        <f t="shared" si="1"/>
        <v>97822.252170719483</v>
      </c>
      <c r="F21" s="15">
        <f t="shared" si="2"/>
        <v>381.43478610132979</v>
      </c>
      <c r="G21" s="15">
        <f t="shared" si="3"/>
        <v>1718.5648395678174</v>
      </c>
      <c r="H21" s="15">
        <f t="shared" si="4"/>
        <v>274.9703743308508</v>
      </c>
      <c r="I21" s="15">
        <f t="shared" si="5"/>
        <v>2374.969999999998</v>
      </c>
    </row>
    <row r="22" spans="1:9" x14ac:dyDescent="0.25">
      <c r="A22">
        <v>7</v>
      </c>
      <c r="D22" s="14">
        <f t="shared" si="0"/>
        <v>7</v>
      </c>
      <c r="E22" s="15">
        <f t="shared" si="1"/>
        <v>97433.074257028318</v>
      </c>
      <c r="F22" s="15">
        <f t="shared" si="2"/>
        <v>389.1779136911648</v>
      </c>
      <c r="G22" s="15">
        <f t="shared" si="3"/>
        <v>1711.8897295765803</v>
      </c>
      <c r="H22" s="15">
        <f t="shared" si="4"/>
        <v>273.90235673225283</v>
      </c>
      <c r="I22" s="15">
        <f t="shared" si="5"/>
        <v>2374.969999999998</v>
      </c>
    </row>
    <row r="23" spans="1:9" x14ac:dyDescent="0.25">
      <c r="A23">
        <v>8</v>
      </c>
      <c r="D23" s="14">
        <f t="shared" si="0"/>
        <v>8</v>
      </c>
      <c r="E23" s="15">
        <f t="shared" si="1"/>
        <v>97035.996030228169</v>
      </c>
      <c r="F23" s="15">
        <f t="shared" si="2"/>
        <v>397.07822680014283</v>
      </c>
      <c r="G23" s="15">
        <f t="shared" si="3"/>
        <v>1705.0791148274614</v>
      </c>
      <c r="H23" s="15">
        <f t="shared" si="4"/>
        <v>272.8126583723938</v>
      </c>
      <c r="I23" s="15">
        <f t="shared" si="5"/>
        <v>2374.969999999998</v>
      </c>
    </row>
    <row r="24" spans="1:9" x14ac:dyDescent="0.25">
      <c r="A24">
        <v>9</v>
      </c>
      <c r="D24" s="14">
        <f t="shared" si="0"/>
        <v>9</v>
      </c>
      <c r="E24" s="15">
        <f t="shared" si="1"/>
        <v>96630.857113933278</v>
      </c>
      <c r="F24" s="15">
        <f t="shared" si="2"/>
        <v>405.13891629489285</v>
      </c>
      <c r="G24" s="15">
        <f t="shared" si="3"/>
        <v>1698.1302445733666</v>
      </c>
      <c r="H24" s="15">
        <f t="shared" si="4"/>
        <v>271.70083913173863</v>
      </c>
      <c r="I24" s="15">
        <f t="shared" si="5"/>
        <v>2374.969999999998</v>
      </c>
    </row>
    <row r="25" spans="1:9" x14ac:dyDescent="0.25">
      <c r="A25">
        <v>10</v>
      </c>
      <c r="D25" s="14">
        <f t="shared" si="0"/>
        <v>10</v>
      </c>
      <c r="E25" s="15">
        <f t="shared" si="1"/>
        <v>96217.493876116627</v>
      </c>
      <c r="F25" s="15">
        <f t="shared" si="2"/>
        <v>413.36323781664714</v>
      </c>
      <c r="G25" s="15">
        <f t="shared" si="3"/>
        <v>1691.0403122270266</v>
      </c>
      <c r="H25" s="15">
        <f t="shared" si="4"/>
        <v>270.56644995632428</v>
      </c>
      <c r="I25" s="15">
        <f t="shared" si="5"/>
        <v>2374.969999999998</v>
      </c>
    </row>
    <row r="26" spans="1:9" x14ac:dyDescent="0.25">
      <c r="A26">
        <v>11</v>
      </c>
      <c r="D26" s="14">
        <f t="shared" si="0"/>
        <v>11</v>
      </c>
      <c r="E26" s="15">
        <f t="shared" si="1"/>
        <v>95795.739363020461</v>
      </c>
      <c r="F26" s="15">
        <f t="shared" si="2"/>
        <v>421.75451309616892</v>
      </c>
      <c r="G26" s="15">
        <f t="shared" si="3"/>
        <v>1683.806454227439</v>
      </c>
      <c r="H26" s="15">
        <f t="shared" si="4"/>
        <v>269.40903267639021</v>
      </c>
      <c r="I26" s="15">
        <f t="shared" si="5"/>
        <v>2374.969999999998</v>
      </c>
    </row>
    <row r="27" spans="1:9" x14ac:dyDescent="0.25">
      <c r="A27">
        <v>12</v>
      </c>
      <c r="D27" s="14">
        <f t="shared" si="0"/>
        <v>12</v>
      </c>
      <c r="E27" s="15">
        <f t="shared" si="1"/>
        <v>95365.423231725086</v>
      </c>
      <c r="F27" s="15">
        <f t="shared" si="2"/>
        <v>430.31613129536709</v>
      </c>
      <c r="G27" s="15">
        <f t="shared" si="3"/>
        <v>1676.4257488833025</v>
      </c>
      <c r="H27" s="15">
        <f t="shared" si="4"/>
        <v>268.22811982132839</v>
      </c>
      <c r="I27" s="15">
        <f t="shared" si="5"/>
        <v>2374.969999999998</v>
      </c>
    </row>
    <row r="28" spans="1:9" x14ac:dyDescent="0.25">
      <c r="A28">
        <v>13</v>
      </c>
      <c r="D28" s="14">
        <f t="shared" si="0"/>
        <v>13</v>
      </c>
      <c r="E28" s="15">
        <f t="shared" si="1"/>
        <v>94926.37168134893</v>
      </c>
      <c r="F28" s="15">
        <f t="shared" si="2"/>
        <v>439.05155037615145</v>
      </c>
      <c r="G28" s="15">
        <f t="shared" si="3"/>
        <v>1668.8952151929711</v>
      </c>
      <c r="H28" s="15">
        <f t="shared" si="4"/>
        <v>267.02323443087539</v>
      </c>
      <c r="I28" s="15">
        <f t="shared" si="5"/>
        <v>2374.969999999998</v>
      </c>
    </row>
    <row r="29" spans="1:9" x14ac:dyDescent="0.25">
      <c r="A29">
        <v>14</v>
      </c>
      <c r="D29" s="14">
        <f t="shared" si="0"/>
        <v>14</v>
      </c>
      <c r="E29" s="15">
        <f t="shared" si="1"/>
        <v>94478.407382851859</v>
      </c>
      <c r="F29" s="15">
        <f t="shared" si="2"/>
        <v>447.96429849706965</v>
      </c>
      <c r="G29" s="15">
        <f t="shared" si="3"/>
        <v>1661.2118116404554</v>
      </c>
      <c r="H29" s="15">
        <f t="shared" si="4"/>
        <v>265.79388986247284</v>
      </c>
      <c r="I29" s="15">
        <f t="shared" si="5"/>
        <v>2374.969999999998</v>
      </c>
    </row>
    <row r="30" spans="1:9" x14ac:dyDescent="0.25">
      <c r="A30">
        <v>15</v>
      </c>
      <c r="D30" s="14">
        <f t="shared" si="0"/>
        <v>15</v>
      </c>
      <c r="E30" s="15">
        <f t="shared" si="1"/>
        <v>94021.349407413552</v>
      </c>
      <c r="F30" s="15">
        <f t="shared" si="2"/>
        <v>457.05797543830317</v>
      </c>
      <c r="G30" s="15">
        <f t="shared" si="3"/>
        <v>1653.3724349669783</v>
      </c>
      <c r="H30" s="15">
        <f t="shared" si="4"/>
        <v>264.53958959471652</v>
      </c>
      <c r="I30" s="15">
        <f t="shared" si="5"/>
        <v>2374.969999999998</v>
      </c>
    </row>
    <row r="31" spans="1:9" x14ac:dyDescent="0.25">
      <c r="A31">
        <v>16</v>
      </c>
      <c r="D31" s="14">
        <f t="shared" si="0"/>
        <v>16</v>
      </c>
      <c r="E31" s="15">
        <f t="shared" si="1"/>
        <v>93555.01315335797</v>
      </c>
      <c r="F31" s="15">
        <f t="shared" si="2"/>
        <v>466.33625405558269</v>
      </c>
      <c r="G31" s="15">
        <f t="shared" si="3"/>
        <v>1645.3739189175994</v>
      </c>
      <c r="H31" s="15">
        <f t="shared" si="4"/>
        <v>263.25982702681591</v>
      </c>
      <c r="I31" s="15">
        <f t="shared" si="5"/>
        <v>2374.969999999998</v>
      </c>
    </row>
    <row r="32" spans="1:9" x14ac:dyDescent="0.25">
      <c r="A32">
        <v>17</v>
      </c>
      <c r="D32" s="14">
        <f t="shared" si="0"/>
        <v>17</v>
      </c>
      <c r="E32" s="15">
        <f t="shared" si="1"/>
        <v>93079.210271594347</v>
      </c>
      <c r="F32" s="15">
        <f t="shared" si="2"/>
        <v>475.80288176362546</v>
      </c>
      <c r="G32" s="15">
        <f t="shared" si="3"/>
        <v>1637.2130329623901</v>
      </c>
      <c r="H32" s="15">
        <f t="shared" si="4"/>
        <v>261.9540852739824</v>
      </c>
      <c r="I32" s="15">
        <f t="shared" si="5"/>
        <v>2374.969999999998</v>
      </c>
    </row>
    <row r="33" spans="1:9" x14ac:dyDescent="0.25">
      <c r="A33">
        <v>18</v>
      </c>
      <c r="D33" s="14">
        <f t="shared" si="0"/>
        <v>18</v>
      </c>
      <c r="E33" s="15">
        <f t="shared" si="1"/>
        <v>92593.748589544673</v>
      </c>
      <c r="F33" s="15">
        <f t="shared" si="2"/>
        <v>485.4616820496808</v>
      </c>
      <c r="G33" s="15">
        <f t="shared" si="3"/>
        <v>1628.8864809916527</v>
      </c>
      <c r="H33" s="15">
        <f t="shared" si="4"/>
        <v>260.6218369586644</v>
      </c>
      <c r="I33" s="15">
        <f t="shared" si="5"/>
        <v>2374.969999999998</v>
      </c>
    </row>
    <row r="34" spans="1:9" x14ac:dyDescent="0.25">
      <c r="A34">
        <v>19</v>
      </c>
      <c r="D34" s="14">
        <f t="shared" si="0"/>
        <v>19</v>
      </c>
      <c r="E34" s="15">
        <f t="shared" si="1"/>
        <v>92098.432033526871</v>
      </c>
      <c r="F34" s="15">
        <f t="shared" si="2"/>
        <v>495.31655601780449</v>
      </c>
      <c r="G34" s="15">
        <f t="shared" si="3"/>
        <v>1620.3908999846496</v>
      </c>
      <c r="H34" s="15">
        <f t="shared" si="4"/>
        <v>259.26254399754396</v>
      </c>
      <c r="I34" s="15">
        <f t="shared" si="5"/>
        <v>2374.969999999998</v>
      </c>
    </row>
    <row r="35" spans="1:9" x14ac:dyDescent="0.25">
      <c r="A35">
        <v>20</v>
      </c>
      <c r="D35" s="14">
        <f t="shared" si="0"/>
        <v>20</v>
      </c>
      <c r="E35" s="15">
        <f t="shared" si="1"/>
        <v>91593.060549562389</v>
      </c>
      <c r="F35" s="15">
        <f t="shared" si="2"/>
        <v>505.37148396447765</v>
      </c>
      <c r="G35" s="15">
        <f t="shared" si="3"/>
        <v>1611.7228586513106</v>
      </c>
      <c r="H35" s="15">
        <f t="shared" si="4"/>
        <v>257.87565738420972</v>
      </c>
      <c r="I35" s="15">
        <f t="shared" si="5"/>
        <v>2374.969999999998</v>
      </c>
    </row>
    <row r="36" spans="1:9" x14ac:dyDescent="0.25">
      <c r="A36">
        <v>21</v>
      </c>
      <c r="D36" s="14">
        <f t="shared" si="0"/>
        <v>21</v>
      </c>
      <c r="E36" s="15">
        <f t="shared" si="1"/>
        <v>91077.430022576169</v>
      </c>
      <c r="F36" s="15">
        <f t="shared" si="2"/>
        <v>515.63052698621686</v>
      </c>
      <c r="G36" s="15">
        <f t="shared" si="3"/>
        <v>1602.8788560463631</v>
      </c>
      <c r="H36" s="15">
        <f t="shared" si="4"/>
        <v>256.4606169674181</v>
      </c>
      <c r="I36" s="15">
        <f t="shared" si="5"/>
        <v>2374.969999999998</v>
      </c>
    </row>
    <row r="37" spans="1:9" x14ac:dyDescent="0.25">
      <c r="A37">
        <v>22</v>
      </c>
      <c r="D37" s="14">
        <f t="shared" si="0"/>
        <v>22</v>
      </c>
      <c r="E37" s="15">
        <f t="shared" si="1"/>
        <v>90551.332193956361</v>
      </c>
      <c r="F37" s="15">
        <f t="shared" si="2"/>
        <v>526.09782861981148</v>
      </c>
      <c r="G37" s="15">
        <f t="shared" si="3"/>
        <v>1593.8553201553332</v>
      </c>
      <c r="H37" s="15">
        <f t="shared" si="4"/>
        <v>255.01685122485333</v>
      </c>
      <c r="I37" s="15">
        <f t="shared" si="5"/>
        <v>2374.969999999998</v>
      </c>
    </row>
    <row r="38" spans="1:9" x14ac:dyDescent="0.25">
      <c r="A38">
        <v>23</v>
      </c>
      <c r="D38" s="14">
        <f t="shared" si="0"/>
        <v>23</v>
      </c>
      <c r="E38" s="15">
        <f t="shared" si="1"/>
        <v>90014.554577440504</v>
      </c>
      <c r="F38" s="15">
        <f t="shared" si="2"/>
        <v>536.77761651586434</v>
      </c>
      <c r="G38" s="15">
        <f t="shared" si="3"/>
        <v>1584.6486064518394</v>
      </c>
      <c r="H38" s="15">
        <f t="shared" si="4"/>
        <v>253.54377703229432</v>
      </c>
      <c r="I38" s="15">
        <f t="shared" si="5"/>
        <v>2374.969999999998</v>
      </c>
    </row>
    <row r="39" spans="1:9" x14ac:dyDescent="0.25">
      <c r="A39">
        <v>24</v>
      </c>
      <c r="D39" s="14">
        <f t="shared" si="0"/>
        <v>24</v>
      </c>
      <c r="E39" s="15">
        <f t="shared" si="1"/>
        <v>89466.880373294203</v>
      </c>
      <c r="F39" s="15">
        <f t="shared" si="2"/>
        <v>547.67420414630101</v>
      </c>
      <c r="G39" s="15">
        <f t="shared" si="3"/>
        <v>1575.2549964256009</v>
      </c>
      <c r="H39" s="15">
        <f t="shared" si="4"/>
        <v>252.04079942809614</v>
      </c>
      <c r="I39" s="15">
        <f t="shared" si="5"/>
        <v>2374.969999999998</v>
      </c>
    </row>
    <row r="40" spans="1:9" x14ac:dyDescent="0.25">
      <c r="A40">
        <v>25</v>
      </c>
      <c r="D40" s="14">
        <f t="shared" si="0"/>
        <v>25</v>
      </c>
      <c r="E40" s="15">
        <f t="shared" si="1"/>
        <v>88908.088380747664</v>
      </c>
      <c r="F40" s="15">
        <f t="shared" si="2"/>
        <v>558.7919925465435</v>
      </c>
      <c r="G40" s="15">
        <f t="shared" si="3"/>
        <v>1565.6706960805643</v>
      </c>
      <c r="H40" s="15">
        <f t="shared" si="4"/>
        <v>250.50731137289029</v>
      </c>
      <c r="I40" s="15">
        <f t="shared" si="5"/>
        <v>2374.969999999998</v>
      </c>
    </row>
    <row r="41" spans="1:9" x14ac:dyDescent="0.25">
      <c r="A41">
        <v>26</v>
      </c>
      <c r="D41" s="14">
        <f t="shared" si="0"/>
        <v>26</v>
      </c>
      <c r="E41" s="15">
        <f t="shared" si="1"/>
        <v>88337.95290865461</v>
      </c>
      <c r="F41" s="15">
        <f t="shared" si="2"/>
        <v>570.13547209304875</v>
      </c>
      <c r="G41" s="15">
        <f t="shared" si="3"/>
        <v>1555.8918344025424</v>
      </c>
      <c r="H41" s="15">
        <f t="shared" si="4"/>
        <v>248.94269350440678</v>
      </c>
      <c r="I41" s="15">
        <f t="shared" si="5"/>
        <v>2374.969999999998</v>
      </c>
    </row>
    <row r="42" spans="1:9" x14ac:dyDescent="0.25">
      <c r="A42">
        <v>27</v>
      </c>
      <c r="D42" s="14">
        <f t="shared" si="0"/>
        <v>27</v>
      </c>
      <c r="E42" s="15">
        <f t="shared" si="1"/>
        <v>87756.243684337678</v>
      </c>
      <c r="F42" s="15">
        <f t="shared" si="2"/>
        <v>581.70922431693407</v>
      </c>
      <c r="G42" s="15">
        <f t="shared" si="3"/>
        <v>1545.9144617957447</v>
      </c>
      <c r="H42" s="15">
        <f t="shared" si="4"/>
        <v>247.34631388731916</v>
      </c>
      <c r="I42" s="15">
        <f t="shared" si="5"/>
        <v>2374.969999999998</v>
      </c>
    </row>
    <row r="43" spans="1:9" x14ac:dyDescent="0.25">
      <c r="A43">
        <v>28</v>
      </c>
      <c r="D43" s="14">
        <f t="shared" si="0"/>
        <v>28</v>
      </c>
      <c r="E43" s="15">
        <f t="shared" si="1"/>
        <v>87162.725760583271</v>
      </c>
      <c r="F43" s="15">
        <f t="shared" si="2"/>
        <v>593.51792375441414</v>
      </c>
      <c r="G43" s="15">
        <f t="shared" si="3"/>
        <v>1535.7345484875723</v>
      </c>
      <c r="H43" s="15">
        <f t="shared" si="4"/>
        <v>245.71752775801156</v>
      </c>
      <c r="I43" s="15">
        <f t="shared" si="5"/>
        <v>2374.969999999998</v>
      </c>
    </row>
    <row r="44" spans="1:9" x14ac:dyDescent="0.25">
      <c r="A44">
        <v>29</v>
      </c>
      <c r="D44" s="14">
        <f t="shared" si="0"/>
        <v>29</v>
      </c>
      <c r="E44" s="15">
        <f t="shared" si="1"/>
        <v>86557.15942074846</v>
      </c>
      <c r="F44" s="15">
        <f t="shared" si="2"/>
        <v>605.56633983480697</v>
      </c>
      <c r="G44" s="15">
        <f t="shared" si="3"/>
        <v>1525.3479829010266</v>
      </c>
      <c r="H44" s="15">
        <f t="shared" si="4"/>
        <v>244.05567726416427</v>
      </c>
      <c r="I44" s="15">
        <f t="shared" si="5"/>
        <v>2374.969999999998</v>
      </c>
    </row>
    <row r="45" spans="1:9" x14ac:dyDescent="0.25">
      <c r="A45">
        <v>30</v>
      </c>
      <c r="D45" s="14">
        <f t="shared" si="0"/>
        <v>30</v>
      </c>
      <c r="E45" s="15">
        <f t="shared" si="1"/>
        <v>85939.30008194159</v>
      </c>
      <c r="F45" s="15">
        <f t="shared" si="2"/>
        <v>617.85933880686434</v>
      </c>
      <c r="G45" s="15">
        <f t="shared" si="3"/>
        <v>1514.7505699940807</v>
      </c>
      <c r="H45" s="15">
        <f t="shared" si="4"/>
        <v>242.36009119905293</v>
      </c>
      <c r="I45" s="15">
        <f t="shared" si="5"/>
        <v>2374.969999999998</v>
      </c>
    </row>
    <row r="46" spans="1:9" x14ac:dyDescent="0.25">
      <c r="A46">
        <v>31</v>
      </c>
      <c r="D46" s="14">
        <f t="shared" si="0"/>
        <v>31</v>
      </c>
      <c r="E46" s="15">
        <f t="shared" si="1"/>
        <v>85308.89819623738</v>
      </c>
      <c r="F46" s="15">
        <f t="shared" si="2"/>
        <v>630.40188570420469</v>
      </c>
      <c r="G46" s="15">
        <f t="shared" si="3"/>
        <v>1503.9380295653391</v>
      </c>
      <c r="H46" s="15">
        <f t="shared" si="4"/>
        <v>240.63008473045426</v>
      </c>
      <c r="I46" s="15">
        <f t="shared" si="5"/>
        <v>2374.969999999998</v>
      </c>
    </row>
    <row r="47" spans="1:9" x14ac:dyDescent="0.25">
      <c r="A47">
        <v>32</v>
      </c>
      <c r="D47" s="14">
        <f t="shared" si="0"/>
        <v>32</v>
      </c>
      <c r="E47" s="15">
        <f t="shared" si="1"/>
        <v>84665.699149886728</v>
      </c>
      <c r="F47" s="15">
        <f t="shared" si="2"/>
        <v>643.1990463506479</v>
      </c>
      <c r="G47" s="15">
        <f t="shared" si="3"/>
        <v>1492.9059945253018</v>
      </c>
      <c r="H47" s="15">
        <f t="shared" si="4"/>
        <v>238.86495912404828</v>
      </c>
      <c r="I47" s="15">
        <f t="shared" si="5"/>
        <v>2374.969999999998</v>
      </c>
    </row>
    <row r="48" spans="1:9" x14ac:dyDescent="0.25">
      <c r="A48">
        <v>33</v>
      </c>
      <c r="D48" s="14">
        <f t="shared" si="0"/>
        <v>33</v>
      </c>
      <c r="E48" s="15">
        <f t="shared" si="1"/>
        <v>84009.44316048047</v>
      </c>
      <c r="F48" s="15">
        <f t="shared" si="2"/>
        <v>656.25598940625696</v>
      </c>
      <c r="G48" s="15">
        <f t="shared" si="3"/>
        <v>1481.6500091325354</v>
      </c>
      <c r="H48" s="15">
        <f t="shared" si="4"/>
        <v>237.06400146120566</v>
      </c>
      <c r="I48" s="15">
        <f t="shared" si="5"/>
        <v>2374.969999999998</v>
      </c>
    </row>
    <row r="49" spans="1:9" x14ac:dyDescent="0.25">
      <c r="A49">
        <v>34</v>
      </c>
      <c r="D49" s="14">
        <f t="shared" si="0"/>
        <v>34</v>
      </c>
      <c r="E49" s="15">
        <f t="shared" si="1"/>
        <v>83339.865172025558</v>
      </c>
      <c r="F49" s="15">
        <f t="shared" si="2"/>
        <v>669.57798845491311</v>
      </c>
      <c r="G49" s="15">
        <f t="shared" si="3"/>
        <v>1470.1655271940388</v>
      </c>
      <c r="H49" s="15">
        <f t="shared" si="4"/>
        <v>235.2264843510462</v>
      </c>
      <c r="I49" s="15">
        <f t="shared" si="5"/>
        <v>2374.969999999998</v>
      </c>
    </row>
    <row r="50" spans="1:9" x14ac:dyDescent="0.25">
      <c r="A50">
        <v>35</v>
      </c>
      <c r="D50" s="14">
        <f t="shared" si="0"/>
        <v>35</v>
      </c>
      <c r="E50" s="15">
        <f t="shared" si="1"/>
        <v>82656.694747891292</v>
      </c>
      <c r="F50" s="15">
        <f t="shared" si="2"/>
        <v>683.17042413427021</v>
      </c>
      <c r="G50" s="15">
        <f t="shared" si="3"/>
        <v>1458.4479102290757</v>
      </c>
      <c r="H50" s="15">
        <f t="shared" si="4"/>
        <v>233.35166563665211</v>
      </c>
      <c r="I50" s="15">
        <f t="shared" si="5"/>
        <v>2374.969999999998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81959.65596158235</v>
      </c>
      <c r="F51" s="15">
        <f t="shared" si="2"/>
        <v>697.03878630894656</v>
      </c>
      <c r="G51" s="15">
        <f t="shared" si="3"/>
        <v>1446.4924255957339</v>
      </c>
      <c r="H51" s="15">
        <f t="shared" si="4"/>
        <v>231.43878809531745</v>
      </c>
      <c r="I51" s="15">
        <f t="shared" si="5"/>
        <v>2374.969999999998</v>
      </c>
    </row>
    <row r="52" spans="1:9" x14ac:dyDescent="0.25">
      <c r="A52">
        <v>37</v>
      </c>
      <c r="D52" s="14">
        <f t="shared" si="0"/>
        <v>37</v>
      </c>
      <c r="E52" s="15">
        <f t="shared" si="1"/>
        <v>81248.467285294522</v>
      </c>
      <c r="F52" s="15">
        <f t="shared" si="2"/>
        <v>711.18867628783346</v>
      </c>
      <c r="G52" s="15">
        <f t="shared" si="3"/>
        <v>1434.2942445794522</v>
      </c>
      <c r="H52" s="15">
        <f t="shared" si="4"/>
        <v>229.48707913271235</v>
      </c>
      <c r="I52" s="15">
        <f t="shared" si="5"/>
        <v>2374.969999999998</v>
      </c>
    </row>
    <row r="53" spans="1:9" x14ac:dyDescent="0.25">
      <c r="A53">
        <v>38</v>
      </c>
      <c r="D53" s="14">
        <f t="shared" si="0"/>
        <v>38</v>
      </c>
      <c r="E53" s="15">
        <f t="shared" si="1"/>
        <v>80522.841476208108</v>
      </c>
      <c r="F53" s="15">
        <f t="shared" si="2"/>
        <v>725.62580908641326</v>
      </c>
      <c r="G53" s="15">
        <f t="shared" si="3"/>
        <v>1421.8484404427454</v>
      </c>
      <c r="H53" s="15">
        <f t="shared" si="4"/>
        <v>227.49575047083928</v>
      </c>
      <c r="I53" s="15">
        <f t="shared" si="5"/>
        <v>2374.969999999998</v>
      </c>
    </row>
    <row r="54" spans="1:9" x14ac:dyDescent="0.25">
      <c r="A54">
        <v>39</v>
      </c>
      <c r="D54" s="14">
        <f t="shared" si="0"/>
        <v>39</v>
      </c>
      <c r="E54" s="15">
        <f t="shared" si="1"/>
        <v>79782.485460473108</v>
      </c>
      <c r="F54" s="15">
        <f t="shared" si="2"/>
        <v>740.35601573500389</v>
      </c>
      <c r="G54" s="15">
        <f t="shared" si="3"/>
        <v>1409.1499864353398</v>
      </c>
      <c r="H54" s="15">
        <f t="shared" si="4"/>
        <v>225.46399782965437</v>
      </c>
      <c r="I54" s="15">
        <f t="shared" si="5"/>
        <v>2374.969999999998</v>
      </c>
    </row>
    <row r="55" spans="1:9" x14ac:dyDescent="0.25">
      <c r="A55">
        <v>40</v>
      </c>
      <c r="D55" s="14">
        <f t="shared" si="0"/>
        <v>40</v>
      </c>
      <c r="E55" s="15">
        <f t="shared" si="1"/>
        <v>79027.100214839244</v>
      </c>
      <c r="F55" s="15">
        <f t="shared" si="2"/>
        <v>755.38524563386068</v>
      </c>
      <c r="G55" s="15">
        <f t="shared" si="3"/>
        <v>1396.1937537639114</v>
      </c>
      <c r="H55" s="15">
        <f t="shared" si="4"/>
        <v>223.39100060222583</v>
      </c>
      <c r="I55" s="15">
        <f t="shared" si="5"/>
        <v>2374.969999999998</v>
      </c>
    </row>
    <row r="56" spans="1:9" x14ac:dyDescent="0.25">
      <c r="A56">
        <v>41</v>
      </c>
      <c r="D56" s="14">
        <f t="shared" si="0"/>
        <v>41</v>
      </c>
      <c r="E56" s="15">
        <f t="shared" si="1"/>
        <v>78256.380645883153</v>
      </c>
      <c r="F56" s="15">
        <f t="shared" si="2"/>
        <v>770.71956895608741</v>
      </c>
      <c r="G56" s="15">
        <f t="shared" si="3"/>
        <v>1382.9745095206126</v>
      </c>
      <c r="H56" s="15">
        <f t="shared" si="4"/>
        <v>221.27592152329802</v>
      </c>
      <c r="I56" s="15">
        <f t="shared" si="5"/>
        <v>2374.969999999998</v>
      </c>
    </row>
    <row r="57" spans="1:9" x14ac:dyDescent="0.25">
      <c r="A57">
        <v>42</v>
      </c>
      <c r="D57" s="14">
        <f t="shared" si="0"/>
        <v>42</v>
      </c>
      <c r="E57" s="15">
        <f t="shared" si="1"/>
        <v>77470.015466783836</v>
      </c>
      <c r="F57" s="15">
        <f t="shared" si="2"/>
        <v>786.36517909932286</v>
      </c>
      <c r="G57" s="15">
        <f t="shared" si="3"/>
        <v>1369.4869145695475</v>
      </c>
      <c r="H57" s="15">
        <f t="shared" si="4"/>
        <v>219.11790633112761</v>
      </c>
      <c r="I57" s="15">
        <f t="shared" si="5"/>
        <v>2374.969999999998</v>
      </c>
    </row>
    <row r="58" spans="1:9" x14ac:dyDescent="0.25">
      <c r="A58">
        <v>43</v>
      </c>
      <c r="D58" s="14">
        <f t="shared" si="0"/>
        <v>43</v>
      </c>
      <c r="E58" s="15">
        <f t="shared" si="1"/>
        <v>76667.687071596636</v>
      </c>
      <c r="F58" s="15">
        <f t="shared" si="2"/>
        <v>802.32839518720266</v>
      </c>
      <c r="G58" s="15">
        <f t="shared" si="3"/>
        <v>1355.7255213903409</v>
      </c>
      <c r="H58" s="15">
        <f t="shared" si="4"/>
        <v>216.91608342245453</v>
      </c>
      <c r="I58" s="15">
        <f t="shared" si="5"/>
        <v>2374.969999999998</v>
      </c>
    </row>
    <row r="59" spans="1:9" x14ac:dyDescent="0.25">
      <c r="A59">
        <v>44</v>
      </c>
      <c r="D59" s="14">
        <f t="shared" si="0"/>
        <v>44</v>
      </c>
      <c r="E59" s="15">
        <f t="shared" si="1"/>
        <v>75849.071406975039</v>
      </c>
      <c r="F59" s="15">
        <f t="shared" si="2"/>
        <v>818.61566462159522</v>
      </c>
      <c r="G59" s="15">
        <f t="shared" si="3"/>
        <v>1341.6847718779334</v>
      </c>
      <c r="H59" s="15">
        <f t="shared" si="4"/>
        <v>214.66956350046934</v>
      </c>
      <c r="I59" s="15">
        <f t="shared" si="5"/>
        <v>2374.969999999998</v>
      </c>
    </row>
    <row r="60" spans="1:9" x14ac:dyDescent="0.25">
      <c r="A60">
        <v>45</v>
      </c>
      <c r="D60" s="14">
        <f t="shared" si="0"/>
        <v>45</v>
      </c>
      <c r="E60" s="15">
        <f t="shared" si="1"/>
        <v>75013.83784128839</v>
      </c>
      <c r="F60" s="15">
        <f t="shared" si="2"/>
        <v>835.23356568665145</v>
      </c>
      <c r="G60" s="15">
        <f t="shared" si="3"/>
        <v>1327.3589950977125</v>
      </c>
      <c r="H60" s="15">
        <f t="shared" si="4"/>
        <v>212.37743921563401</v>
      </c>
      <c r="I60" s="15">
        <f t="shared" si="5"/>
        <v>2374.969999999998</v>
      </c>
    </row>
    <row r="61" spans="1:9" x14ac:dyDescent="0.25">
      <c r="A61">
        <v>46</v>
      </c>
      <c r="D61" s="14">
        <f t="shared" si="0"/>
        <v>46</v>
      </c>
      <c r="E61" s="15">
        <f t="shared" si="1"/>
        <v>74161.649031082678</v>
      </c>
      <c r="F61" s="15">
        <f t="shared" si="2"/>
        <v>852.18881020571507</v>
      </c>
      <c r="G61" s="15">
        <f t="shared" si="3"/>
        <v>1312.7424049950714</v>
      </c>
      <c r="H61" s="15">
        <f t="shared" si="4"/>
        <v>210.03878479921144</v>
      </c>
      <c r="I61" s="15">
        <f t="shared" si="5"/>
        <v>2374.969999999998</v>
      </c>
    </row>
    <row r="62" spans="1:9" x14ac:dyDescent="0.25">
      <c r="A62">
        <v>47</v>
      </c>
      <c r="D62" s="14">
        <f t="shared" si="0"/>
        <v>47</v>
      </c>
      <c r="E62" s="15">
        <f t="shared" si="1"/>
        <v>73292.160784830514</v>
      </c>
      <c r="F62" s="15">
        <f t="shared" si="2"/>
        <v>869.48824625216912</v>
      </c>
      <c r="G62" s="15">
        <f t="shared" si="3"/>
        <v>1297.8290980584732</v>
      </c>
      <c r="H62" s="15">
        <f t="shared" si="4"/>
        <v>207.6526556893557</v>
      </c>
      <c r="I62" s="15">
        <f t="shared" si="5"/>
        <v>2374.969999999998</v>
      </c>
    </row>
    <row r="63" spans="1:9" x14ac:dyDescent="0.25">
      <c r="A63">
        <v>48</v>
      </c>
      <c r="D63" s="14">
        <f t="shared" si="0"/>
        <v>48</v>
      </c>
      <c r="E63" s="15">
        <f t="shared" si="1"/>
        <v>72405.021923915207</v>
      </c>
      <c r="F63" s="15">
        <f t="shared" si="2"/>
        <v>887.1388609153114</v>
      </c>
      <c r="G63" s="15">
        <f t="shared" si="3"/>
        <v>1282.6130509350746</v>
      </c>
      <c r="H63" s="15">
        <f t="shared" si="4"/>
        <v>205.21808814961196</v>
      </c>
      <c r="I63" s="15">
        <f t="shared" si="5"/>
        <v>2374.969999999998</v>
      </c>
    </row>
    <row r="64" spans="1:9" x14ac:dyDescent="0.25">
      <c r="A64">
        <v>49</v>
      </c>
      <c r="D64" s="14">
        <f t="shared" si="0"/>
        <v>49</v>
      </c>
      <c r="E64" s="15">
        <f t="shared" si="1"/>
        <v>71499.874140792832</v>
      </c>
      <c r="F64" s="15">
        <f t="shared" si="2"/>
        <v>905.147783122379</v>
      </c>
      <c r="G64" s="15">
        <f t="shared" si="3"/>
        <v>1267.0881179979474</v>
      </c>
      <c r="H64" s="15">
        <f t="shared" si="4"/>
        <v>202.73409887967159</v>
      </c>
      <c r="I64" s="15">
        <f t="shared" si="5"/>
        <v>2374.969999999998</v>
      </c>
    </row>
    <row r="65" spans="1:9" x14ac:dyDescent="0.25">
      <c r="A65">
        <v>50</v>
      </c>
      <c r="D65" s="14">
        <f t="shared" si="0"/>
        <v>50</v>
      </c>
      <c r="E65" s="15">
        <f t="shared" si="1"/>
        <v>70576.351854274966</v>
      </c>
      <c r="F65" s="15">
        <f t="shared" si="2"/>
        <v>923.52228651785913</v>
      </c>
      <c r="G65" s="15">
        <f t="shared" si="3"/>
        <v>1251.2480288639129</v>
      </c>
      <c r="H65" s="15">
        <f t="shared" si="4"/>
        <v>200.19968461822606</v>
      </c>
      <c r="I65" s="15">
        <f t="shared" si="5"/>
        <v>2374.969999999998</v>
      </c>
    </row>
    <row r="66" spans="1:9" x14ac:dyDescent="0.25">
      <c r="A66">
        <v>51</v>
      </c>
      <c r="D66" s="14">
        <f t="shared" si="0"/>
        <v>51</v>
      </c>
      <c r="E66" s="15">
        <f t="shared" si="1"/>
        <v>69634.08206187372</v>
      </c>
      <c r="F66" s="15">
        <f t="shared" si="2"/>
        <v>942.26979240124911</v>
      </c>
      <c r="G66" s="15">
        <f t="shared" si="3"/>
        <v>1235.0863858609905</v>
      </c>
      <c r="H66" s="15">
        <f t="shared" si="4"/>
        <v>197.61382173775849</v>
      </c>
      <c r="I66" s="15">
        <f t="shared" si="5"/>
        <v>2374.969999999998</v>
      </c>
    </row>
    <row r="67" spans="1:9" x14ac:dyDescent="0.25">
      <c r="A67">
        <v>52</v>
      </c>
      <c r="D67" s="14">
        <f t="shared" si="0"/>
        <v>52</v>
      </c>
      <c r="E67" s="15">
        <f t="shared" si="1"/>
        <v>68672.684189149266</v>
      </c>
      <c r="F67" s="15">
        <f t="shared" si="2"/>
        <v>961.39787272445324</v>
      </c>
      <c r="G67" s="15">
        <f t="shared" si="3"/>
        <v>1218.5966614444351</v>
      </c>
      <c r="H67" s="15">
        <f t="shared" si="4"/>
        <v>194.97546583110963</v>
      </c>
      <c r="I67" s="15">
        <f t="shared" si="5"/>
        <v>2374.969999999998</v>
      </c>
    </row>
    <row r="68" spans="1:9" x14ac:dyDescent="0.25">
      <c r="A68">
        <v>53</v>
      </c>
      <c r="D68" s="14">
        <f t="shared" si="0"/>
        <v>53</v>
      </c>
      <c r="E68" s="15">
        <f t="shared" si="1"/>
        <v>67691.76993599924</v>
      </c>
      <c r="F68" s="15">
        <f t="shared" si="2"/>
        <v>980.91425315002903</v>
      </c>
      <c r="G68" s="15">
        <f t="shared" si="3"/>
        <v>1201.7721955603181</v>
      </c>
      <c r="H68" s="15">
        <f t="shared" si="4"/>
        <v>192.28355128965089</v>
      </c>
      <c r="I68" s="15">
        <f t="shared" si="5"/>
        <v>2374.969999999998</v>
      </c>
    </row>
    <row r="69" spans="1:9" x14ac:dyDescent="0.25">
      <c r="A69">
        <v>54</v>
      </c>
      <c r="D69" s="14">
        <f t="shared" si="0"/>
        <v>54</v>
      </c>
      <c r="E69" s="15">
        <f t="shared" si="1"/>
        <v>66690.943119827731</v>
      </c>
      <c r="F69" s="15">
        <f t="shared" si="2"/>
        <v>1000.8268161715121</v>
      </c>
      <c r="G69" s="15">
        <f t="shared" si="3"/>
        <v>1184.6061929555913</v>
      </c>
      <c r="H69" s="15">
        <f t="shared" si="4"/>
        <v>189.53699087289462</v>
      </c>
      <c r="I69" s="15">
        <f t="shared" si="5"/>
        <v>2374.969999999998</v>
      </c>
    </row>
    <row r="70" spans="1:9" x14ac:dyDescent="0.25">
      <c r="A70">
        <v>55</v>
      </c>
      <c r="D70" s="14">
        <f t="shared" si="0"/>
        <v>55</v>
      </c>
      <c r="E70" s="15">
        <f t="shared" si="1"/>
        <v>65669.799515530642</v>
      </c>
      <c r="F70" s="15">
        <f t="shared" si="2"/>
        <v>1021.143604297087</v>
      </c>
      <c r="G70" s="15">
        <f t="shared" si="3"/>
        <v>1167.091720433544</v>
      </c>
      <c r="H70" s="15">
        <f t="shared" si="4"/>
        <v>186.73467526936705</v>
      </c>
      <c r="I70" s="15">
        <f t="shared" si="5"/>
        <v>2374.969999999998</v>
      </c>
    </row>
    <row r="71" spans="1:9" x14ac:dyDescent="0.25">
      <c r="A71">
        <v>56</v>
      </c>
      <c r="D71" s="14">
        <f t="shared" si="0"/>
        <v>56</v>
      </c>
      <c r="E71" s="15">
        <f t="shared" si="1"/>
        <v>64627.926692232759</v>
      </c>
      <c r="F71" s="15">
        <f t="shared" si="2"/>
        <v>1041.872823297884</v>
      </c>
      <c r="G71" s="15">
        <f t="shared" si="3"/>
        <v>1149.2217040535465</v>
      </c>
      <c r="H71" s="15">
        <f t="shared" si="4"/>
        <v>183.87547264856744</v>
      </c>
      <c r="I71" s="15">
        <f t="shared" si="5"/>
        <v>2374.969999999998</v>
      </c>
    </row>
    <row r="72" spans="1:9" x14ac:dyDescent="0.25">
      <c r="A72">
        <v>57</v>
      </c>
      <c r="D72" s="14">
        <f t="shared" si="0"/>
        <v>57</v>
      </c>
      <c r="E72" s="15">
        <f t="shared" si="1"/>
        <v>63564.903846710542</v>
      </c>
      <c r="F72" s="15">
        <f t="shared" si="2"/>
        <v>1063.0228455222184</v>
      </c>
      <c r="G72" s="15">
        <f t="shared" si="3"/>
        <v>1130.988926273948</v>
      </c>
      <c r="H72" s="15">
        <f t="shared" si="4"/>
        <v>180.95822820383168</v>
      </c>
      <c r="I72" s="15">
        <f t="shared" si="5"/>
        <v>2374.969999999998</v>
      </c>
    </row>
    <row r="73" spans="1:9" x14ac:dyDescent="0.25">
      <c r="A73">
        <v>58</v>
      </c>
      <c r="D73" s="14">
        <f t="shared" si="0"/>
        <v>58</v>
      </c>
      <c r="E73" s="15">
        <f t="shared" si="1"/>
        <v>62480.301633433432</v>
      </c>
      <c r="F73" s="15">
        <f t="shared" si="2"/>
        <v>1084.6022132771081</v>
      </c>
      <c r="G73" s="15">
        <f t="shared" si="3"/>
        <v>1112.3860230369739</v>
      </c>
      <c r="H73" s="15">
        <f t="shared" si="4"/>
        <v>177.98176368591584</v>
      </c>
      <c r="I73" s="15">
        <f t="shared" si="5"/>
        <v>2374.969999999998</v>
      </c>
    </row>
    <row r="74" spans="1:9" x14ac:dyDescent="0.25">
      <c r="A74">
        <v>59</v>
      </c>
      <c r="D74" s="14">
        <f t="shared" si="0"/>
        <v>59</v>
      </c>
      <c r="E74" s="15">
        <f t="shared" si="1"/>
        <v>61373.681991154997</v>
      </c>
      <c r="F74" s="15">
        <f t="shared" si="2"/>
        <v>1106.6196422784353</v>
      </c>
      <c r="G74" s="15">
        <f t="shared" si="3"/>
        <v>1093.4054807944506</v>
      </c>
      <c r="H74" s="15">
        <f t="shared" si="4"/>
        <v>174.94487692711209</v>
      </c>
      <c r="I74" s="15">
        <f t="shared" si="5"/>
        <v>2374.969999999998</v>
      </c>
    </row>
    <row r="75" spans="1:9" x14ac:dyDescent="0.25">
      <c r="A75">
        <v>60</v>
      </c>
      <c r="D75" s="14">
        <f t="shared" si="0"/>
        <v>60</v>
      </c>
      <c r="E75" s="15">
        <f t="shared" si="1"/>
        <v>60244.597965983849</v>
      </c>
      <c r="F75" s="15">
        <f t="shared" si="2"/>
        <v>1129.0840251711468</v>
      </c>
      <c r="G75" s="15">
        <f t="shared" si="3"/>
        <v>1074.0396334731477</v>
      </c>
      <c r="H75" s="15">
        <f t="shared" si="4"/>
        <v>171.84634135570363</v>
      </c>
      <c r="I75" s="15">
        <f t="shared" si="5"/>
        <v>2374.969999999998</v>
      </c>
    </row>
    <row r="76" spans="1:9" x14ac:dyDescent="0.25">
      <c r="A76">
        <v>61</v>
      </c>
      <c r="D76" s="14">
        <f t="shared" ref="D76:D111" si="6">IF(A76&lt;=$E$7,A76,"")</f>
        <v>61</v>
      </c>
      <c r="E76" s="15">
        <f t="shared" ref="E76:E111" si="7">IF(D76&lt;=$E$7,IF(D76=0,$E$6,E75-F76),"")</f>
        <v>59092.593530862934</v>
      </c>
      <c r="F76" s="15">
        <f t="shared" ref="F76:F111" si="8">IF(D76&lt;=$E$7,IF(D76=0,0,I76-SUM(G76:H76)),"")</f>
        <v>1152.004435120916</v>
      </c>
      <c r="G76" s="15">
        <f t="shared" ref="G76:G111" si="9">IF(D76&lt;=$E$7,IFERROR(E75*$J$6/2,""),"")</f>
        <v>1054.280659378519</v>
      </c>
      <c r="H76" s="15">
        <f t="shared" ref="H76:H111" si="10">IFERROR(G76*16%,"")</f>
        <v>168.68490550056305</v>
      </c>
      <c r="I76" s="15">
        <f t="shared" ref="I76:I111" si="11">IF(D76&lt;=$E$7,$E$8,"")</f>
        <v>2374.969999999998</v>
      </c>
    </row>
    <row r="77" spans="1:9" x14ac:dyDescent="0.25">
      <c r="A77">
        <v>62</v>
      </c>
      <c r="D77" s="14">
        <f t="shared" si="6"/>
        <v>62</v>
      </c>
      <c r="E77" s="15">
        <f t="shared" si="7"/>
        <v>57917.20340138422</v>
      </c>
      <c r="F77" s="15">
        <f t="shared" si="8"/>
        <v>1175.3901294787129</v>
      </c>
      <c r="G77" s="15">
        <f t="shared" si="9"/>
        <v>1034.1205780355906</v>
      </c>
      <c r="H77" s="15">
        <f t="shared" si="10"/>
        <v>165.4592924856945</v>
      </c>
      <c r="I77" s="15">
        <f t="shared" si="11"/>
        <v>2374.969999999998</v>
      </c>
    </row>
    <row r="78" spans="1:9" x14ac:dyDescent="0.25">
      <c r="A78">
        <v>63</v>
      </c>
      <c r="D78" s="14">
        <f t="shared" si="6"/>
        <v>63</v>
      </c>
      <c r="E78" s="15">
        <f t="shared" si="7"/>
        <v>56717.95284786445</v>
      </c>
      <c r="F78" s="15">
        <f t="shared" si="8"/>
        <v>1199.2505535197677</v>
      </c>
      <c r="G78" s="15">
        <f t="shared" si="9"/>
        <v>1013.5512469657158</v>
      </c>
      <c r="H78" s="15">
        <f t="shared" si="10"/>
        <v>162.16819951451453</v>
      </c>
      <c r="I78" s="15">
        <f t="shared" si="11"/>
        <v>2374.969999999998</v>
      </c>
    </row>
    <row r="79" spans="1:9" x14ac:dyDescent="0.25">
      <c r="A79">
        <v>64</v>
      </c>
      <c r="D79" s="14">
        <f t="shared" si="6"/>
        <v>64</v>
      </c>
      <c r="E79" s="15">
        <f t="shared" si="7"/>
        <v>55494.357503606021</v>
      </c>
      <c r="F79" s="15">
        <f t="shared" si="8"/>
        <v>1223.5953442584323</v>
      </c>
      <c r="G79" s="15">
        <f t="shared" si="9"/>
        <v>992.5643583979014</v>
      </c>
      <c r="H79" s="15">
        <f t="shared" si="10"/>
        <v>158.81029734366422</v>
      </c>
      <c r="I79" s="15">
        <f t="shared" si="11"/>
        <v>2374.969999999998</v>
      </c>
    </row>
    <row r="80" spans="1:9" x14ac:dyDescent="0.25">
      <c r="A80">
        <v>65</v>
      </c>
      <c r="D80" s="14">
        <f t="shared" si="6"/>
        <v>65</v>
      </c>
      <c r="E80" s="15">
        <f t="shared" si="7"/>
        <v>54245.923169265538</v>
      </c>
      <c r="F80" s="15">
        <f t="shared" si="8"/>
        <v>1248.4343343404867</v>
      </c>
      <c r="G80" s="15">
        <f t="shared" si="9"/>
        <v>971.15143591337187</v>
      </c>
      <c r="H80" s="15">
        <f t="shared" si="10"/>
        <v>155.38422974613951</v>
      </c>
      <c r="I80" s="15">
        <f t="shared" si="11"/>
        <v>2374.969999999998</v>
      </c>
    </row>
    <row r="81" spans="1:9" x14ac:dyDescent="0.25">
      <c r="A81">
        <v>66</v>
      </c>
      <c r="D81" s="14">
        <f t="shared" si="6"/>
        <v>66</v>
      </c>
      <c r="E81" s="15">
        <f t="shared" si="7"/>
        <v>52972.145613251079</v>
      </c>
      <c r="F81" s="15">
        <f t="shared" si="8"/>
        <v>1273.7775560144569</v>
      </c>
      <c r="G81" s="15">
        <f t="shared" si="9"/>
        <v>949.30383102201813</v>
      </c>
      <c r="H81" s="15">
        <f t="shared" si="10"/>
        <v>151.88861296352292</v>
      </c>
      <c r="I81" s="15">
        <f t="shared" si="11"/>
        <v>2374.969999999998</v>
      </c>
    </row>
    <row r="82" spans="1:9" x14ac:dyDescent="0.25">
      <c r="A82">
        <v>67</v>
      </c>
      <c r="D82" s="14">
        <f t="shared" si="6"/>
        <v>67</v>
      </c>
      <c r="E82" s="15">
        <f t="shared" si="7"/>
        <v>51672.510368067524</v>
      </c>
      <c r="F82" s="15">
        <f t="shared" si="8"/>
        <v>1299.6352451835521</v>
      </c>
      <c r="G82" s="15">
        <f t="shared" si="9"/>
        <v>927.01271966934985</v>
      </c>
      <c r="H82" s="15">
        <f t="shared" si="10"/>
        <v>148.32203514709599</v>
      </c>
      <c r="I82" s="15">
        <f t="shared" si="11"/>
        <v>2374.969999999998</v>
      </c>
    </row>
    <row r="83" spans="1:9" x14ac:dyDescent="0.25">
      <c r="A83">
        <v>68</v>
      </c>
      <c r="D83" s="14">
        <f t="shared" si="6"/>
        <v>68</v>
      </c>
      <c r="E83" s="15">
        <f t="shared" si="7"/>
        <v>50346.492522527667</v>
      </c>
      <c r="F83" s="15">
        <f t="shared" si="8"/>
        <v>1326.0178455398548</v>
      </c>
      <c r="G83" s="15">
        <f t="shared" si="9"/>
        <v>904.26909867253721</v>
      </c>
      <c r="H83" s="15">
        <f t="shared" si="10"/>
        <v>144.68305578760595</v>
      </c>
      <c r="I83" s="15">
        <f t="shared" si="11"/>
        <v>2374.969999999998</v>
      </c>
    </row>
    <row r="84" spans="1:9" x14ac:dyDescent="0.25">
      <c r="A84">
        <v>69</v>
      </c>
      <c r="D84" s="14">
        <f t="shared" si="6"/>
        <v>69</v>
      </c>
      <c r="E84" s="15">
        <f t="shared" si="7"/>
        <v>48993.556509745235</v>
      </c>
      <c r="F84" s="15">
        <f t="shared" si="8"/>
        <v>1352.9360127824355</v>
      </c>
      <c r="G84" s="15">
        <f t="shared" si="9"/>
        <v>881.06378208410558</v>
      </c>
      <c r="H84" s="15">
        <f t="shared" si="10"/>
        <v>140.97020513345689</v>
      </c>
      <c r="I84" s="15">
        <f t="shared" si="11"/>
        <v>2374.969999999998</v>
      </c>
    </row>
    <row r="85" spans="1:9" x14ac:dyDescent="0.25">
      <c r="A85">
        <v>70</v>
      </c>
      <c r="D85" s="14">
        <f t="shared" si="6"/>
        <v>70</v>
      </c>
      <c r="E85" s="15">
        <f t="shared" si="7"/>
        <v>47613.155890824135</v>
      </c>
      <c r="F85" s="15">
        <f t="shared" si="8"/>
        <v>1380.4006189210966</v>
      </c>
      <c r="G85" s="15">
        <f t="shared" si="9"/>
        <v>857.3873974818116</v>
      </c>
      <c r="H85" s="15">
        <f t="shared" si="10"/>
        <v>137.18198359708987</v>
      </c>
      <c r="I85" s="15">
        <f t="shared" si="11"/>
        <v>2374.969999999998</v>
      </c>
    </row>
    <row r="86" spans="1:9" x14ac:dyDescent="0.25">
      <c r="A86">
        <v>71</v>
      </c>
      <c r="D86" s="14">
        <f t="shared" si="6"/>
        <v>71</v>
      </c>
      <c r="E86" s="15">
        <f t="shared" si="7"/>
        <v>46204.733134156653</v>
      </c>
      <c r="F86" s="15">
        <f t="shared" si="8"/>
        <v>1408.4227566674797</v>
      </c>
      <c r="G86" s="15">
        <f t="shared" si="9"/>
        <v>833.23038218320539</v>
      </c>
      <c r="H86" s="15">
        <f t="shared" si="10"/>
        <v>133.31686114931287</v>
      </c>
      <c r="I86" s="15">
        <f t="shared" si="11"/>
        <v>2374.969999999998</v>
      </c>
    </row>
    <row r="87" spans="1:9" x14ac:dyDescent="0.25">
      <c r="A87">
        <v>72</v>
      </c>
      <c r="D87" s="14">
        <f t="shared" si="6"/>
        <v>72</v>
      </c>
      <c r="E87" s="15">
        <f t="shared" si="7"/>
        <v>44767.719390241342</v>
      </c>
      <c r="F87" s="15">
        <f t="shared" si="8"/>
        <v>1437.013743915315</v>
      </c>
      <c r="G87" s="15">
        <f t="shared" si="9"/>
        <v>808.58297938334749</v>
      </c>
      <c r="H87" s="15">
        <f t="shared" si="10"/>
        <v>129.37327670133561</v>
      </c>
      <c r="I87" s="15">
        <f t="shared" si="11"/>
        <v>2374.969999999998</v>
      </c>
    </row>
    <row r="88" spans="1:9" x14ac:dyDescent="0.25">
      <c r="A88">
        <v>73</v>
      </c>
      <c r="D88" s="14">
        <f t="shared" si="6"/>
        <v>73</v>
      </c>
      <c r="E88" s="15">
        <f t="shared" si="7"/>
        <v>43301.534261929723</v>
      </c>
      <c r="F88" s="15">
        <f t="shared" si="8"/>
        <v>1466.1851283116171</v>
      </c>
      <c r="G88" s="15">
        <f t="shared" si="9"/>
        <v>783.43523421412158</v>
      </c>
      <c r="H88" s="15">
        <f t="shared" si="10"/>
        <v>125.34963747425945</v>
      </c>
      <c r="I88" s="15">
        <f t="shared" si="11"/>
        <v>2374.969999999998</v>
      </c>
    </row>
    <row r="89" spans="1:9" x14ac:dyDescent="0.25">
      <c r="A89">
        <v>74</v>
      </c>
      <c r="D89" s="14">
        <f t="shared" si="6"/>
        <v>74</v>
      </c>
      <c r="E89" s="15">
        <f t="shared" si="7"/>
        <v>41805.585570009047</v>
      </c>
      <c r="F89" s="15">
        <f t="shared" si="8"/>
        <v>1495.948691920679</v>
      </c>
      <c r="G89" s="15">
        <f t="shared" si="9"/>
        <v>757.77698972355086</v>
      </c>
      <c r="H89" s="15">
        <f t="shared" si="10"/>
        <v>121.24431835576814</v>
      </c>
      <c r="I89" s="15">
        <f t="shared" si="11"/>
        <v>2374.969999999998</v>
      </c>
    </row>
    <row r="90" spans="1:9" x14ac:dyDescent="0.25">
      <c r="A90">
        <v>75</v>
      </c>
      <c r="D90" s="14">
        <f t="shared" si="6"/>
        <v>75</v>
      </c>
      <c r="E90" s="15">
        <f t="shared" si="7"/>
        <v>40279.269114026305</v>
      </c>
      <c r="F90" s="15">
        <f t="shared" si="8"/>
        <v>1526.3164559827428</v>
      </c>
      <c r="G90" s="15">
        <f t="shared" si="9"/>
        <v>731.59788277349583</v>
      </c>
      <c r="H90" s="15">
        <f t="shared" si="10"/>
        <v>117.05566124375933</v>
      </c>
      <c r="I90" s="15">
        <f t="shared" si="11"/>
        <v>2374.969999999998</v>
      </c>
    </row>
    <row r="91" spans="1:9" x14ac:dyDescent="0.25">
      <c r="A91">
        <v>76</v>
      </c>
      <c r="D91" s="14">
        <f t="shared" si="6"/>
        <v>76</v>
      </c>
      <c r="E91" s="15">
        <f t="shared" si="7"/>
        <v>38721.968428257031</v>
      </c>
      <c r="F91" s="15">
        <f t="shared" si="8"/>
        <v>1557.3006857692731</v>
      </c>
      <c r="G91" s="15">
        <f t="shared" si="9"/>
        <v>704.88733985407316</v>
      </c>
      <c r="H91" s="15">
        <f t="shared" si="10"/>
        <v>112.7819743766517</v>
      </c>
      <c r="I91" s="15">
        <f t="shared" si="11"/>
        <v>2374.969999999998</v>
      </c>
    </row>
    <row r="92" spans="1:9" x14ac:dyDescent="0.25">
      <c r="A92">
        <v>77</v>
      </c>
      <c r="D92" s="14">
        <f t="shared" si="6"/>
        <v>77</v>
      </c>
      <c r="E92" s="15">
        <f t="shared" si="7"/>
        <v>37133.054532720242</v>
      </c>
      <c r="F92" s="15">
        <f t="shared" si="8"/>
        <v>1588.9138955367905</v>
      </c>
      <c r="G92" s="15">
        <f t="shared" si="9"/>
        <v>677.63457281310991</v>
      </c>
      <c r="H92" s="15">
        <f t="shared" si="10"/>
        <v>108.42153165009759</v>
      </c>
      <c r="I92" s="15">
        <f t="shared" si="11"/>
        <v>2374.969999999998</v>
      </c>
    </row>
    <row r="93" spans="1:9" x14ac:dyDescent="0.25">
      <c r="A93">
        <v>78</v>
      </c>
      <c r="D93" s="14">
        <f t="shared" si="6"/>
        <v>78</v>
      </c>
      <c r="E93" s="15">
        <f t="shared" si="7"/>
        <v>35511.88567913897</v>
      </c>
      <c r="F93" s="15">
        <f t="shared" si="8"/>
        <v>1621.1688535812705</v>
      </c>
      <c r="G93" s="15">
        <f t="shared" si="9"/>
        <v>649.82857449890298</v>
      </c>
      <c r="H93" s="15">
        <f t="shared" si="10"/>
        <v>103.97257191982447</v>
      </c>
      <c r="I93" s="15">
        <f t="shared" si="11"/>
        <v>2374.969999999998</v>
      </c>
    </row>
    <row r="94" spans="1:9" x14ac:dyDescent="0.25">
      <c r="A94">
        <v>79</v>
      </c>
      <c r="D94" s="14">
        <f t="shared" si="6"/>
        <v>79</v>
      </c>
      <c r="E94" s="15">
        <f t="shared" si="7"/>
        <v>33857.807091743824</v>
      </c>
      <c r="F94" s="15">
        <f t="shared" si="8"/>
        <v>1654.0785873951445</v>
      </c>
      <c r="G94" s="15">
        <f t="shared" si="9"/>
        <v>621.45811431452876</v>
      </c>
      <c r="H94" s="15">
        <f t="shared" si="10"/>
        <v>99.433298290324601</v>
      </c>
      <c r="I94" s="15">
        <f t="shared" si="11"/>
        <v>2374.969999999998</v>
      </c>
    </row>
    <row r="95" spans="1:9" x14ac:dyDescent="0.25">
      <c r="A95">
        <v>80</v>
      </c>
      <c r="D95" s="14">
        <f t="shared" si="6"/>
        <v>80</v>
      </c>
      <c r="E95" s="15">
        <f t="shared" si="7"/>
        <v>32170.150702814833</v>
      </c>
      <c r="F95" s="15">
        <f t="shared" si="8"/>
        <v>1687.6563889289898</v>
      </c>
      <c r="G95" s="15">
        <f t="shared" si="9"/>
        <v>592.51173368190359</v>
      </c>
      <c r="H95" s="15">
        <f t="shared" si="10"/>
        <v>94.801877389104575</v>
      </c>
      <c r="I95" s="15">
        <f t="shared" si="11"/>
        <v>2374.969999999998</v>
      </c>
    </row>
    <row r="96" spans="1:9" x14ac:dyDescent="0.25">
      <c r="A96">
        <v>81</v>
      </c>
      <c r="D96" s="14">
        <f t="shared" si="6"/>
        <v>81</v>
      </c>
      <c r="E96" s="15">
        <f t="shared" si="7"/>
        <v>30448.234882854806</v>
      </c>
      <c r="F96" s="15">
        <f t="shared" si="8"/>
        <v>1721.9158199600295</v>
      </c>
      <c r="G96" s="15">
        <f t="shared" si="9"/>
        <v>562.97774141376601</v>
      </c>
      <c r="H96" s="15">
        <f t="shared" si="10"/>
        <v>90.07643862620256</v>
      </c>
      <c r="I96" s="15">
        <f t="shared" si="11"/>
        <v>2374.969999999998</v>
      </c>
    </row>
    <row r="97" spans="1:9" x14ac:dyDescent="0.25">
      <c r="A97">
        <v>82</v>
      </c>
      <c r="D97" s="14">
        <f t="shared" si="6"/>
        <v>82</v>
      </c>
      <c r="E97" s="15">
        <f t="shared" si="7"/>
        <v>28691.364165285191</v>
      </c>
      <c r="F97" s="15">
        <f t="shared" si="8"/>
        <v>1756.8707175696154</v>
      </c>
      <c r="G97" s="15">
        <f t="shared" si="9"/>
        <v>532.84420899170902</v>
      </c>
      <c r="H97" s="15">
        <f t="shared" si="10"/>
        <v>85.255073438673449</v>
      </c>
      <c r="I97" s="15">
        <f t="shared" si="11"/>
        <v>2374.969999999998</v>
      </c>
    </row>
    <row r="98" spans="1:9" x14ac:dyDescent="0.25">
      <c r="A98">
        <v>83</v>
      </c>
      <c r="D98" s="14">
        <f t="shared" si="6"/>
        <v>83</v>
      </c>
      <c r="E98" s="15">
        <f t="shared" si="7"/>
        <v>26898.828965553286</v>
      </c>
      <c r="F98" s="15">
        <f t="shared" si="8"/>
        <v>1792.5351997319035</v>
      </c>
      <c r="G98" s="15">
        <f t="shared" si="9"/>
        <v>502.09896574835733</v>
      </c>
      <c r="H98" s="15">
        <f t="shared" si="10"/>
        <v>80.335834519737176</v>
      </c>
      <c r="I98" s="15">
        <f t="shared" si="11"/>
        <v>2374.969999999998</v>
      </c>
    </row>
    <row r="99" spans="1:9" x14ac:dyDescent="0.25">
      <c r="A99">
        <v>84</v>
      </c>
      <c r="D99" s="14">
        <f t="shared" si="6"/>
        <v>84</v>
      </c>
      <c r="E99" s="15">
        <f t="shared" si="7"/>
        <v>25069.905294537308</v>
      </c>
      <c r="F99" s="15">
        <f t="shared" si="8"/>
        <v>1828.9236710159771</v>
      </c>
      <c r="G99" s="15">
        <f t="shared" si="9"/>
        <v>470.72959395174206</v>
      </c>
      <c r="H99" s="15">
        <f t="shared" si="10"/>
        <v>75.316735032278729</v>
      </c>
      <c r="I99" s="15">
        <f t="shared" si="11"/>
        <v>2374.969999999998</v>
      </c>
    </row>
    <row r="100" spans="1:9" x14ac:dyDescent="0.25">
      <c r="A100">
        <v>85</v>
      </c>
      <c r="D100" s="14">
        <f t="shared" si="6"/>
        <v>85</v>
      </c>
      <c r="E100" s="15">
        <f t="shared" si="7"/>
        <v>23203.85446613358</v>
      </c>
      <c r="F100" s="15">
        <f t="shared" si="8"/>
        <v>1866.0508284037269</v>
      </c>
      <c r="G100" s="15">
        <f t="shared" si="9"/>
        <v>438.72342378988895</v>
      </c>
      <c r="H100" s="15">
        <f t="shared" si="10"/>
        <v>70.195747806382229</v>
      </c>
      <c r="I100" s="15">
        <f t="shared" si="11"/>
        <v>2374.969999999998</v>
      </c>
    </row>
    <row r="101" spans="1:9" x14ac:dyDescent="0.25">
      <c r="A101">
        <v>86</v>
      </c>
      <c r="D101" s="14">
        <f t="shared" si="6"/>
        <v>86</v>
      </c>
      <c r="E101" s="15">
        <f t="shared" si="7"/>
        <v>21299.922798907748</v>
      </c>
      <c r="F101" s="15">
        <f t="shared" si="8"/>
        <v>1903.9316672258301</v>
      </c>
      <c r="G101" s="15">
        <f t="shared" si="9"/>
        <v>406.06752825359308</v>
      </c>
      <c r="H101" s="15">
        <f t="shared" si="10"/>
        <v>64.970804520574887</v>
      </c>
      <c r="I101" s="15">
        <f t="shared" si="11"/>
        <v>2374.969999999998</v>
      </c>
    </row>
    <row r="102" spans="1:9" x14ac:dyDescent="0.25">
      <c r="A102">
        <v>87</v>
      </c>
      <c r="D102" s="14">
        <f t="shared" si="6"/>
        <v>87</v>
      </c>
      <c r="E102" s="15">
        <f t="shared" si="7"/>
        <v>19357.341311689514</v>
      </c>
      <c r="F102" s="15">
        <f t="shared" si="8"/>
        <v>1942.5814872182339</v>
      </c>
      <c r="G102" s="15">
        <f t="shared" si="9"/>
        <v>372.74871791531393</v>
      </c>
      <c r="H102" s="15">
        <f t="shared" si="10"/>
        <v>59.639794866450231</v>
      </c>
      <c r="I102" s="15">
        <f t="shared" si="11"/>
        <v>2374.969999999998</v>
      </c>
    </row>
    <row r="103" spans="1:9" x14ac:dyDescent="0.25">
      <c r="A103">
        <v>88</v>
      </c>
      <c r="D103" s="14">
        <f t="shared" si="6"/>
        <v>88</v>
      </c>
      <c r="E103" s="15">
        <f t="shared" si="7"/>
        <v>17375.325412987931</v>
      </c>
      <c r="F103" s="15">
        <f t="shared" si="8"/>
        <v>1982.015898701582</v>
      </c>
      <c r="G103" s="15">
        <f t="shared" si="9"/>
        <v>338.75353560208265</v>
      </c>
      <c r="H103" s="15">
        <f t="shared" si="10"/>
        <v>54.200565696333229</v>
      </c>
      <c r="I103" s="15">
        <f t="shared" si="11"/>
        <v>2374.969999999998</v>
      </c>
    </row>
    <row r="104" spans="1:9" x14ac:dyDescent="0.25">
      <c r="A104">
        <v>89</v>
      </c>
      <c r="D104" s="14">
        <f t="shared" si="6"/>
        <v>89</v>
      </c>
      <c r="E104" s="15">
        <f t="shared" si="7"/>
        <v>15353.074584101845</v>
      </c>
      <c r="F104" s="15">
        <f t="shared" si="8"/>
        <v>2022.2508288860865</v>
      </c>
      <c r="G104" s="15">
        <f t="shared" si="9"/>
        <v>304.06825096026841</v>
      </c>
      <c r="H104" s="15">
        <f t="shared" si="10"/>
        <v>48.65092015364295</v>
      </c>
      <c r="I104" s="15">
        <f t="shared" si="11"/>
        <v>2374.969999999998</v>
      </c>
    </row>
    <row r="105" spans="1:9" x14ac:dyDescent="0.25">
      <c r="A105">
        <v>90</v>
      </c>
      <c r="D105" s="14">
        <f t="shared" si="6"/>
        <v>90</v>
      </c>
      <c r="E105" s="15">
        <f t="shared" si="7"/>
        <v>13289.772055797459</v>
      </c>
      <c r="F105" s="15">
        <f t="shared" si="8"/>
        <v>2063.3025283043862</v>
      </c>
      <c r="G105" s="15">
        <f t="shared" si="9"/>
        <v>268.67885491001027</v>
      </c>
      <c r="H105" s="15">
        <f t="shared" si="10"/>
        <v>42.988616785601643</v>
      </c>
      <c r="I105" s="15">
        <f t="shared" si="11"/>
        <v>2374.969999999998</v>
      </c>
    </row>
    <row r="106" spans="1:9" x14ac:dyDescent="0.25">
      <c r="A106">
        <v>91</v>
      </c>
      <c r="D106" s="14">
        <f t="shared" si="6"/>
        <v>91</v>
      </c>
      <c r="E106" s="15">
        <f t="shared" si="7"/>
        <v>11184.584478422466</v>
      </c>
      <c r="F106" s="15">
        <f t="shared" si="8"/>
        <v>2105.187577374993</v>
      </c>
      <c r="G106" s="15">
        <f t="shared" si="9"/>
        <v>232.57105398707336</v>
      </c>
      <c r="H106" s="15">
        <f t="shared" si="10"/>
        <v>37.211368637931734</v>
      </c>
      <c r="I106" s="15">
        <f t="shared" si="11"/>
        <v>2374.969999999998</v>
      </c>
    </row>
    <row r="107" spans="1:9" x14ac:dyDescent="0.25">
      <c r="A107">
        <v>92</v>
      </c>
      <c r="D107" s="14">
        <f t="shared" si="6"/>
        <v>92</v>
      </c>
      <c r="E107" s="15">
        <f t="shared" si="7"/>
        <v>9036.6615853234889</v>
      </c>
      <c r="F107" s="15">
        <f t="shared" si="8"/>
        <v>2147.9228930989775</v>
      </c>
      <c r="G107" s="15">
        <f t="shared" si="9"/>
        <v>195.73026456984536</v>
      </c>
      <c r="H107" s="15">
        <f t="shared" si="10"/>
        <v>31.316842331175259</v>
      </c>
      <c r="I107" s="15">
        <f t="shared" si="11"/>
        <v>2374.969999999998</v>
      </c>
    </row>
    <row r="108" spans="1:9" x14ac:dyDescent="0.25">
      <c r="A108">
        <v>93</v>
      </c>
      <c r="D108" s="14">
        <f t="shared" si="6"/>
        <v>93</v>
      </c>
      <c r="E108" s="15">
        <f t="shared" si="7"/>
        <v>6845.1358494308934</v>
      </c>
      <c r="F108" s="15">
        <f t="shared" si="8"/>
        <v>2191.5257358925951</v>
      </c>
      <c r="G108" s="15">
        <f t="shared" si="9"/>
        <v>158.14160698914031</v>
      </c>
      <c r="H108" s="15">
        <f t="shared" si="10"/>
        <v>25.302657118262452</v>
      </c>
      <c r="I108" s="15">
        <f t="shared" si="11"/>
        <v>2374.969999999998</v>
      </c>
    </row>
    <row r="109" spans="1:9" x14ac:dyDescent="0.25">
      <c r="A109">
        <v>94</v>
      </c>
      <c r="D109" s="14">
        <f t="shared" si="6"/>
        <v>94</v>
      </c>
      <c r="E109" s="15">
        <f t="shared" si="7"/>
        <v>4609.1221328722768</v>
      </c>
      <c r="F109" s="15">
        <f t="shared" si="8"/>
        <v>2236.0137165586166</v>
      </c>
      <c r="G109" s="15">
        <f t="shared" si="9"/>
        <v>119.78989951843204</v>
      </c>
      <c r="H109" s="15">
        <f t="shared" si="10"/>
        <v>19.166383922949127</v>
      </c>
      <c r="I109" s="15">
        <f t="shared" si="11"/>
        <v>2374.969999999998</v>
      </c>
    </row>
    <row r="110" spans="1:9" x14ac:dyDescent="0.25">
      <c r="A110">
        <v>95</v>
      </c>
      <c r="D110" s="14">
        <f t="shared" si="6"/>
        <v>95</v>
      </c>
      <c r="E110" s="15">
        <f t="shared" si="7"/>
        <v>2327.7173294731019</v>
      </c>
      <c r="F110" s="15">
        <f t="shared" si="8"/>
        <v>2281.4048033991749</v>
      </c>
      <c r="G110" s="15">
        <f t="shared" si="9"/>
        <v>80.659652242088839</v>
      </c>
      <c r="H110" s="15">
        <f t="shared" si="10"/>
        <v>12.905544358734215</v>
      </c>
      <c r="I110" s="15">
        <f t="shared" si="11"/>
        <v>2374.969999999998</v>
      </c>
    </row>
    <row r="111" spans="1:9" x14ac:dyDescent="0.25">
      <c r="A111">
        <v>96</v>
      </c>
      <c r="D111" s="14">
        <f t="shared" si="6"/>
        <v>96</v>
      </c>
      <c r="E111" s="15">
        <f t="shared" si="7"/>
        <v>9.8680175142362714E-11</v>
      </c>
      <c r="F111" s="15">
        <f t="shared" si="8"/>
        <v>2327.7173294730032</v>
      </c>
      <c r="G111" s="15">
        <f t="shared" si="9"/>
        <v>40.735060799133514</v>
      </c>
      <c r="H111" s="15">
        <f t="shared" si="10"/>
        <v>6.5176097278613625</v>
      </c>
      <c r="I111" s="15">
        <f t="shared" si="11"/>
        <v>2374.969999999998</v>
      </c>
    </row>
    <row r="112" spans="1:9" x14ac:dyDescent="0.25">
      <c r="A112">
        <v>97</v>
      </c>
      <c r="D112" s="14" t="str">
        <f t="shared" ref="D112:D135" si="12">IF(A112&lt;=$E$7,A112,"")</f>
        <v/>
      </c>
      <c r="E112" s="15" t="str">
        <f t="shared" ref="E112:E135" si="13">IF(D112&lt;=$E$7,IF(D112=0,$E$6,E111-F112),"")</f>
        <v/>
      </c>
      <c r="F112" s="15" t="str">
        <f t="shared" ref="F112:F135" si="14">IF(D112&lt;=$E$7,IF(D112=0,0,I112-SUM(G112:H112)),"")</f>
        <v/>
      </c>
      <c r="G112" s="15" t="str">
        <f t="shared" ref="G112:G135" si="15">IF(D112&lt;=$E$7,IFERROR(E111*$J$6/2,""),"")</f>
        <v/>
      </c>
      <c r="H112" s="15" t="str">
        <f t="shared" ref="H112:H135" si="16">IFERROR(G112*16%,"")</f>
        <v/>
      </c>
      <c r="I112" s="15" t="str">
        <f t="shared" ref="I112:I135" si="17">IF(D112&lt;=$E$7,$E$8,"")</f>
        <v/>
      </c>
    </row>
    <row r="113" spans="1:9" x14ac:dyDescent="0.25">
      <c r="A113">
        <v>98</v>
      </c>
      <c r="D113" s="14" t="str">
        <f t="shared" si="12"/>
        <v/>
      </c>
      <c r="E113" s="15" t="str">
        <f t="shared" si="13"/>
        <v/>
      </c>
      <c r="F113" s="15" t="str">
        <f t="shared" si="14"/>
        <v/>
      </c>
      <c r="G113" s="15" t="str">
        <f t="shared" si="15"/>
        <v/>
      </c>
      <c r="H113" s="15" t="str">
        <f t="shared" si="16"/>
        <v/>
      </c>
      <c r="I113" s="15" t="str">
        <f t="shared" si="17"/>
        <v/>
      </c>
    </row>
    <row r="114" spans="1:9" x14ac:dyDescent="0.25">
      <c r="A114">
        <v>99</v>
      </c>
      <c r="D114" s="14" t="str">
        <f t="shared" si="12"/>
        <v/>
      </c>
      <c r="E114" s="15" t="str">
        <f t="shared" si="13"/>
        <v/>
      </c>
      <c r="F114" s="15" t="str">
        <f t="shared" si="14"/>
        <v/>
      </c>
      <c r="G114" s="15" t="str">
        <f t="shared" si="15"/>
        <v/>
      </c>
      <c r="H114" s="15" t="str">
        <f t="shared" si="16"/>
        <v/>
      </c>
      <c r="I114" s="15" t="str">
        <f t="shared" si="17"/>
        <v/>
      </c>
    </row>
    <row r="115" spans="1:9" x14ac:dyDescent="0.25">
      <c r="A115">
        <v>100</v>
      </c>
      <c r="D115" s="14" t="str">
        <f t="shared" si="12"/>
        <v/>
      </c>
      <c r="E115" s="15" t="str">
        <f t="shared" si="13"/>
        <v/>
      </c>
      <c r="F115" s="15" t="str">
        <f t="shared" si="14"/>
        <v/>
      </c>
      <c r="G115" s="15" t="str">
        <f t="shared" si="15"/>
        <v/>
      </c>
      <c r="H115" s="15" t="str">
        <f t="shared" si="16"/>
        <v/>
      </c>
      <c r="I115" s="15" t="str">
        <f t="shared" si="17"/>
        <v/>
      </c>
    </row>
    <row r="116" spans="1:9" x14ac:dyDescent="0.25">
      <c r="A116">
        <v>101</v>
      </c>
      <c r="D116" s="14" t="str">
        <f t="shared" si="12"/>
        <v/>
      </c>
      <c r="E116" s="15" t="str">
        <f t="shared" si="13"/>
        <v/>
      </c>
      <c r="F116" s="15" t="str">
        <f t="shared" si="14"/>
        <v/>
      </c>
      <c r="G116" s="15" t="str">
        <f t="shared" si="15"/>
        <v/>
      </c>
      <c r="H116" s="15" t="str">
        <f t="shared" si="16"/>
        <v/>
      </c>
      <c r="I116" s="15" t="str">
        <f t="shared" si="17"/>
        <v/>
      </c>
    </row>
    <row r="117" spans="1:9" x14ac:dyDescent="0.25">
      <c r="A117">
        <v>102</v>
      </c>
      <c r="D117" s="14" t="str">
        <f t="shared" si="12"/>
        <v/>
      </c>
      <c r="E117" s="15" t="str">
        <f t="shared" si="13"/>
        <v/>
      </c>
      <c r="F117" s="15" t="str">
        <f t="shared" si="14"/>
        <v/>
      </c>
      <c r="G117" s="15" t="str">
        <f t="shared" si="15"/>
        <v/>
      </c>
      <c r="H117" s="15" t="str">
        <f t="shared" si="16"/>
        <v/>
      </c>
      <c r="I117" s="15" t="str">
        <f t="shared" si="17"/>
        <v/>
      </c>
    </row>
    <row r="118" spans="1:9" x14ac:dyDescent="0.25">
      <c r="A118">
        <v>103</v>
      </c>
      <c r="D118" s="14" t="str">
        <f t="shared" si="12"/>
        <v/>
      </c>
      <c r="E118" s="15" t="str">
        <f t="shared" si="13"/>
        <v/>
      </c>
      <c r="F118" s="15" t="str">
        <f t="shared" si="14"/>
        <v/>
      </c>
      <c r="G118" s="15" t="str">
        <f t="shared" si="15"/>
        <v/>
      </c>
      <c r="H118" s="15" t="str">
        <f t="shared" si="16"/>
        <v/>
      </c>
      <c r="I118" s="15" t="str">
        <f t="shared" si="17"/>
        <v/>
      </c>
    </row>
    <row r="119" spans="1:9" x14ac:dyDescent="0.25">
      <c r="A119">
        <v>104</v>
      </c>
      <c r="D119" s="14" t="str">
        <f t="shared" si="12"/>
        <v/>
      </c>
      <c r="E119" s="15" t="str">
        <f t="shared" si="13"/>
        <v/>
      </c>
      <c r="F119" s="15" t="str">
        <f t="shared" si="14"/>
        <v/>
      </c>
      <c r="G119" s="15" t="str">
        <f t="shared" si="15"/>
        <v/>
      </c>
      <c r="H119" s="15" t="str">
        <f t="shared" si="16"/>
        <v/>
      </c>
      <c r="I119" s="15" t="str">
        <f t="shared" si="17"/>
        <v/>
      </c>
    </row>
    <row r="120" spans="1:9" x14ac:dyDescent="0.25">
      <c r="A120">
        <v>105</v>
      </c>
      <c r="D120" s="14" t="str">
        <f t="shared" si="12"/>
        <v/>
      </c>
      <c r="E120" s="15" t="str">
        <f t="shared" si="13"/>
        <v/>
      </c>
      <c r="F120" s="15" t="str">
        <f t="shared" si="14"/>
        <v/>
      </c>
      <c r="G120" s="15" t="str">
        <f t="shared" si="15"/>
        <v/>
      </c>
      <c r="H120" s="15" t="str">
        <f t="shared" si="16"/>
        <v/>
      </c>
      <c r="I120" s="15" t="str">
        <f t="shared" si="17"/>
        <v/>
      </c>
    </row>
    <row r="121" spans="1:9" x14ac:dyDescent="0.25">
      <c r="A121">
        <v>106</v>
      </c>
      <c r="D121" s="14" t="str">
        <f t="shared" si="12"/>
        <v/>
      </c>
      <c r="E121" s="15" t="str">
        <f t="shared" si="13"/>
        <v/>
      </c>
      <c r="F121" s="15" t="str">
        <f t="shared" si="14"/>
        <v/>
      </c>
      <c r="G121" s="15" t="str">
        <f t="shared" si="15"/>
        <v/>
      </c>
      <c r="H121" s="15" t="str">
        <f t="shared" si="16"/>
        <v/>
      </c>
      <c r="I121" s="15" t="str">
        <f t="shared" si="17"/>
        <v/>
      </c>
    </row>
    <row r="122" spans="1:9" x14ac:dyDescent="0.25">
      <c r="A122">
        <v>107</v>
      </c>
      <c r="D122" s="14" t="str">
        <f t="shared" si="12"/>
        <v/>
      </c>
      <c r="E122" s="15" t="str">
        <f t="shared" si="13"/>
        <v/>
      </c>
      <c r="F122" s="15" t="str">
        <f t="shared" si="14"/>
        <v/>
      </c>
      <c r="G122" s="15" t="str">
        <f t="shared" si="15"/>
        <v/>
      </c>
      <c r="H122" s="15" t="str">
        <f t="shared" si="16"/>
        <v/>
      </c>
      <c r="I122" s="15" t="str">
        <f t="shared" si="17"/>
        <v/>
      </c>
    </row>
    <row r="123" spans="1:9" x14ac:dyDescent="0.25">
      <c r="A123">
        <v>108</v>
      </c>
      <c r="D123" s="14" t="str">
        <f t="shared" si="12"/>
        <v/>
      </c>
      <c r="E123" s="15" t="str">
        <f t="shared" si="13"/>
        <v/>
      </c>
      <c r="F123" s="15" t="str">
        <f t="shared" si="14"/>
        <v/>
      </c>
      <c r="G123" s="15" t="str">
        <f t="shared" si="15"/>
        <v/>
      </c>
      <c r="H123" s="15" t="str">
        <f t="shared" si="16"/>
        <v/>
      </c>
      <c r="I123" s="15" t="str">
        <f t="shared" si="17"/>
        <v/>
      </c>
    </row>
    <row r="124" spans="1:9" x14ac:dyDescent="0.25">
      <c r="A124">
        <v>109</v>
      </c>
      <c r="D124" s="14" t="str">
        <f t="shared" si="12"/>
        <v/>
      </c>
      <c r="E124" s="15" t="str">
        <f t="shared" si="13"/>
        <v/>
      </c>
      <c r="F124" s="15" t="str">
        <f t="shared" si="14"/>
        <v/>
      </c>
      <c r="G124" s="15" t="str">
        <f t="shared" si="15"/>
        <v/>
      </c>
      <c r="H124" s="15" t="str">
        <f t="shared" si="16"/>
        <v/>
      </c>
      <c r="I124" s="15" t="str">
        <f t="shared" si="17"/>
        <v/>
      </c>
    </row>
    <row r="125" spans="1:9" x14ac:dyDescent="0.25">
      <c r="A125">
        <v>110</v>
      </c>
      <c r="D125" s="14" t="str">
        <f t="shared" si="12"/>
        <v/>
      </c>
      <c r="E125" s="15" t="str">
        <f t="shared" si="13"/>
        <v/>
      </c>
      <c r="F125" s="15" t="str">
        <f t="shared" si="14"/>
        <v/>
      </c>
      <c r="G125" s="15" t="str">
        <f t="shared" si="15"/>
        <v/>
      </c>
      <c r="H125" s="15" t="str">
        <f t="shared" si="16"/>
        <v/>
      </c>
      <c r="I125" s="15" t="str">
        <f t="shared" si="17"/>
        <v/>
      </c>
    </row>
    <row r="126" spans="1:9" x14ac:dyDescent="0.25">
      <c r="A126">
        <v>111</v>
      </c>
      <c r="D126" s="14" t="str">
        <f t="shared" si="12"/>
        <v/>
      </c>
      <c r="E126" s="15" t="str">
        <f t="shared" si="13"/>
        <v/>
      </c>
      <c r="F126" s="15" t="str">
        <f t="shared" si="14"/>
        <v/>
      </c>
      <c r="G126" s="15" t="str">
        <f t="shared" si="15"/>
        <v/>
      </c>
      <c r="H126" s="15" t="str">
        <f t="shared" si="16"/>
        <v/>
      </c>
      <c r="I126" s="15" t="str">
        <f t="shared" si="17"/>
        <v/>
      </c>
    </row>
    <row r="127" spans="1:9" x14ac:dyDescent="0.25">
      <c r="A127">
        <v>112</v>
      </c>
      <c r="D127" s="14" t="str">
        <f t="shared" si="12"/>
        <v/>
      </c>
      <c r="E127" s="15" t="str">
        <f t="shared" si="13"/>
        <v/>
      </c>
      <c r="F127" s="15" t="str">
        <f t="shared" si="14"/>
        <v/>
      </c>
      <c r="G127" s="15" t="str">
        <f t="shared" si="15"/>
        <v/>
      </c>
      <c r="H127" s="15" t="str">
        <f t="shared" si="16"/>
        <v/>
      </c>
      <c r="I127" s="15" t="str">
        <f t="shared" si="17"/>
        <v/>
      </c>
    </row>
    <row r="128" spans="1:9" x14ac:dyDescent="0.25">
      <c r="A128">
        <v>113</v>
      </c>
      <c r="D128" s="14" t="str">
        <f t="shared" si="12"/>
        <v/>
      </c>
      <c r="E128" s="15" t="str">
        <f t="shared" si="13"/>
        <v/>
      </c>
      <c r="F128" s="15" t="str">
        <f t="shared" si="14"/>
        <v/>
      </c>
      <c r="G128" s="15" t="str">
        <f t="shared" si="15"/>
        <v/>
      </c>
      <c r="H128" s="15" t="str">
        <f t="shared" si="16"/>
        <v/>
      </c>
      <c r="I128" s="15" t="str">
        <f t="shared" si="17"/>
        <v/>
      </c>
    </row>
    <row r="129" spans="1:9" x14ac:dyDescent="0.25">
      <c r="A129">
        <v>114</v>
      </c>
      <c r="D129" s="14" t="str">
        <f t="shared" si="12"/>
        <v/>
      </c>
      <c r="E129" s="15" t="str">
        <f t="shared" si="13"/>
        <v/>
      </c>
      <c r="F129" s="15" t="str">
        <f t="shared" si="14"/>
        <v/>
      </c>
      <c r="G129" s="15" t="str">
        <f t="shared" si="15"/>
        <v/>
      </c>
      <c r="H129" s="15" t="str">
        <f t="shared" si="16"/>
        <v/>
      </c>
      <c r="I129" s="15" t="str">
        <f t="shared" si="17"/>
        <v/>
      </c>
    </row>
    <row r="130" spans="1:9" x14ac:dyDescent="0.25">
      <c r="A130">
        <v>115</v>
      </c>
      <c r="D130" s="14" t="str">
        <f t="shared" si="12"/>
        <v/>
      </c>
      <c r="E130" s="15" t="str">
        <f t="shared" si="13"/>
        <v/>
      </c>
      <c r="F130" s="15" t="str">
        <f t="shared" si="14"/>
        <v/>
      </c>
      <c r="G130" s="15" t="str">
        <f t="shared" si="15"/>
        <v/>
      </c>
      <c r="H130" s="15" t="str">
        <f t="shared" si="16"/>
        <v/>
      </c>
      <c r="I130" s="15" t="str">
        <f t="shared" si="17"/>
        <v/>
      </c>
    </row>
    <row r="131" spans="1:9" x14ac:dyDescent="0.25">
      <c r="A131">
        <v>116</v>
      </c>
      <c r="D131" s="14" t="str">
        <f t="shared" si="12"/>
        <v/>
      </c>
      <c r="E131" s="15" t="str">
        <f t="shared" si="13"/>
        <v/>
      </c>
      <c r="F131" s="15" t="str">
        <f t="shared" si="14"/>
        <v/>
      </c>
      <c r="G131" s="15" t="str">
        <f t="shared" si="15"/>
        <v/>
      </c>
      <c r="H131" s="15" t="str">
        <f t="shared" si="16"/>
        <v/>
      </c>
      <c r="I131" s="15" t="str">
        <f t="shared" si="17"/>
        <v/>
      </c>
    </row>
    <row r="132" spans="1:9" x14ac:dyDescent="0.25">
      <c r="A132">
        <v>117</v>
      </c>
      <c r="D132" s="14" t="str">
        <f t="shared" si="12"/>
        <v/>
      </c>
      <c r="E132" s="15" t="str">
        <f t="shared" si="13"/>
        <v/>
      </c>
      <c r="F132" s="15" t="str">
        <f t="shared" si="14"/>
        <v/>
      </c>
      <c r="G132" s="15" t="str">
        <f t="shared" si="15"/>
        <v/>
      </c>
      <c r="H132" s="15" t="str">
        <f t="shared" si="16"/>
        <v/>
      </c>
      <c r="I132" s="15" t="str">
        <f t="shared" si="17"/>
        <v/>
      </c>
    </row>
    <row r="133" spans="1:9" x14ac:dyDescent="0.25">
      <c r="A133">
        <v>118</v>
      </c>
      <c r="D133" s="14" t="str">
        <f t="shared" si="12"/>
        <v/>
      </c>
      <c r="E133" s="15" t="str">
        <f t="shared" si="13"/>
        <v/>
      </c>
      <c r="F133" s="15" t="str">
        <f t="shared" si="14"/>
        <v/>
      </c>
      <c r="G133" s="15" t="str">
        <f t="shared" si="15"/>
        <v/>
      </c>
      <c r="H133" s="15" t="str">
        <f t="shared" si="16"/>
        <v/>
      </c>
      <c r="I133" s="15" t="str">
        <f t="shared" si="17"/>
        <v/>
      </c>
    </row>
    <row r="134" spans="1:9" x14ac:dyDescent="0.25">
      <c r="A134">
        <v>119</v>
      </c>
      <c r="D134" s="14" t="str">
        <f t="shared" si="12"/>
        <v/>
      </c>
      <c r="E134" s="15" t="str">
        <f t="shared" si="13"/>
        <v/>
      </c>
      <c r="F134" s="15" t="str">
        <f t="shared" si="14"/>
        <v/>
      </c>
      <c r="G134" s="15" t="str">
        <f t="shared" si="15"/>
        <v/>
      </c>
      <c r="H134" s="15" t="str">
        <f t="shared" si="16"/>
        <v/>
      </c>
      <c r="I134" s="15" t="str">
        <f t="shared" si="17"/>
        <v/>
      </c>
    </row>
    <row r="135" spans="1:9" x14ac:dyDescent="0.25">
      <c r="A135">
        <v>120</v>
      </c>
      <c r="D135" s="14" t="str">
        <f t="shared" si="12"/>
        <v/>
      </c>
      <c r="E135" s="15" t="str">
        <f t="shared" si="13"/>
        <v/>
      </c>
      <c r="F135" s="15" t="str">
        <f t="shared" si="14"/>
        <v/>
      </c>
      <c r="G135" s="15" t="str">
        <f t="shared" si="15"/>
        <v/>
      </c>
      <c r="H135" s="15" t="str">
        <f t="shared" si="16"/>
        <v/>
      </c>
      <c r="I135" s="15" t="str">
        <f t="shared" si="17"/>
        <v/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5">
      <formula1>"SNTE 14 GUERRERO"</formula1>
    </dataValidation>
    <dataValidation type="list" allowBlank="1" showInputMessage="1" showErrorMessage="1" sqref="E7">
      <formula1>$XFC$2:$XFC$3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opLeftCell="B1" zoomScaleNormal="100" workbookViewId="0">
      <selection activeCell="E7" sqref="E7"/>
    </sheetView>
  </sheetViews>
  <sheetFormatPr baseColWidth="10" defaultRowHeight="15" x14ac:dyDescent="0.25"/>
  <cols>
    <col min="1" max="1" width="4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6" t="s">
        <v>14</v>
      </c>
      <c r="F1" s="26"/>
      <c r="G1" s="26"/>
      <c r="H1" s="26"/>
      <c r="XFC1" t="s">
        <v>21</v>
      </c>
      <c r="XFD1" t="s">
        <v>22</v>
      </c>
    </row>
    <row r="2" spans="1:14 16383:16384" x14ac:dyDescent="0.25">
      <c r="E2" s="26"/>
      <c r="F2" s="26"/>
      <c r="G2" s="26"/>
      <c r="H2" s="26"/>
      <c r="XFC2" s="23">
        <v>72</v>
      </c>
      <c r="XFD2" s="22">
        <v>3.9671996928414645E-2</v>
      </c>
    </row>
    <row r="3" spans="1:14 16383:16384" x14ac:dyDescent="0.25">
      <c r="XFC3" s="23">
        <v>96</v>
      </c>
      <c r="XFD3" s="22">
        <v>3.9672003395743206E-2</v>
      </c>
    </row>
    <row r="4" spans="1:14 16383:16384" x14ac:dyDescent="0.25">
      <c r="C4" s="24" t="s">
        <v>8</v>
      </c>
      <c r="D4" s="24"/>
      <c r="E4" s="5"/>
      <c r="F4" s="1"/>
      <c r="G4" s="1"/>
      <c r="H4" s="10"/>
      <c r="I4" s="10"/>
      <c r="J4" s="1"/>
      <c r="XFC4" s="23"/>
      <c r="XFD4" s="22"/>
    </row>
    <row r="5" spans="1:14 16383:16384" x14ac:dyDescent="0.25">
      <c r="C5" s="24" t="s">
        <v>9</v>
      </c>
      <c r="D5" s="24"/>
      <c r="E5" s="29" t="s">
        <v>24</v>
      </c>
      <c r="F5" s="1"/>
      <c r="G5" s="1"/>
      <c r="H5" s="1"/>
      <c r="I5" s="1"/>
      <c r="J5" s="1"/>
      <c r="XFC5" s="23"/>
      <c r="XFD5" s="22"/>
    </row>
    <row r="6" spans="1:14 16383:16384" x14ac:dyDescent="0.25">
      <c r="C6" s="24" t="s">
        <v>18</v>
      </c>
      <c r="D6" s="24"/>
      <c r="E6" s="21">
        <v>100000</v>
      </c>
      <c r="F6" s="1"/>
      <c r="G6" s="1"/>
      <c r="H6" s="25" t="s">
        <v>17</v>
      </c>
      <c r="I6" s="25"/>
      <c r="J6" s="9">
        <f>J7/1.16</f>
        <v>3.4200002927364838E-2</v>
      </c>
      <c r="XFC6" s="23"/>
      <c r="XFD6" s="22"/>
    </row>
    <row r="7" spans="1:14 16383:16384" x14ac:dyDescent="0.25">
      <c r="C7" s="24" t="s">
        <v>10</v>
      </c>
      <c r="D7" s="24"/>
      <c r="E7" s="2">
        <v>96</v>
      </c>
      <c r="F7" s="1" t="s">
        <v>23</v>
      </c>
      <c r="G7" s="1"/>
      <c r="H7" s="25" t="s">
        <v>16</v>
      </c>
      <c r="I7" s="25"/>
      <c r="J7" s="9">
        <f>VLOOKUP(E7,$XFC$1:$XFD$15,2,0)</f>
        <v>3.9672003395743206E-2</v>
      </c>
      <c r="XFC7" s="23"/>
      <c r="XFD7" s="22"/>
    </row>
    <row r="8" spans="1:14 16383:16384" x14ac:dyDescent="0.25">
      <c r="C8" s="24" t="s">
        <v>11</v>
      </c>
      <c r="D8" s="24"/>
      <c r="E8" s="3">
        <f>-PMT(J7/2,E7,E6,0,0)</f>
        <v>2338.4220000000018</v>
      </c>
      <c r="F8" s="1"/>
      <c r="G8" s="1"/>
      <c r="H8" s="1"/>
      <c r="I8" s="1"/>
      <c r="J8" s="1"/>
      <c r="XFC8" s="23"/>
      <c r="XFD8" s="22"/>
    </row>
    <row r="9" spans="1:14 16383:16384" ht="15" customHeight="1" x14ac:dyDescent="0.25">
      <c r="C9" s="24" t="s">
        <v>12</v>
      </c>
      <c r="D9" s="24"/>
      <c r="E9" s="3">
        <f>E7*E8</f>
        <v>224488.51200000016</v>
      </c>
      <c r="F9" s="1"/>
      <c r="G9" s="1"/>
      <c r="H9" s="27" t="s">
        <v>19</v>
      </c>
      <c r="I9" s="27"/>
      <c r="J9" s="11">
        <f>+((G13+H13)/F13)/(E7/2)</f>
        <v>2.5935106666666732E-2</v>
      </c>
      <c r="K9" s="16"/>
      <c r="XFC9" s="23"/>
      <c r="XFD9" s="22"/>
    </row>
    <row r="10" spans="1:14 16383:16384" x14ac:dyDescent="0.25">
      <c r="C10" s="24" t="s">
        <v>13</v>
      </c>
      <c r="D10" s="24"/>
      <c r="E10" s="4" t="s">
        <v>7</v>
      </c>
      <c r="F10" s="1"/>
      <c r="G10" s="1"/>
      <c r="H10" s="27"/>
      <c r="I10" s="27"/>
      <c r="J10" s="1"/>
      <c r="XFC10" s="23"/>
      <c r="XFD10" s="22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8" t="s">
        <v>6</v>
      </c>
      <c r="E13" s="28"/>
      <c r="F13" s="6">
        <f>SUM(F15:F175)</f>
        <v>99999.999999999942</v>
      </c>
      <c r="G13" s="6">
        <f>SUM(G15:G175)</f>
        <v>107317.6827586209</v>
      </c>
      <c r="H13" s="6">
        <f>SUM(H15:H175)</f>
        <v>17170.829241379339</v>
      </c>
      <c r="I13" s="6">
        <f>SUM(I15:I175)</f>
        <v>224488.51199999984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100000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9" si="0">IF(A16&lt;=$E$7,A16,"")</f>
        <v>1</v>
      </c>
      <c r="E16" s="15">
        <f>IF(D16&lt;=$E$7,IF(D16=0,$E$6,E15-F16),"")</f>
        <v>99645.178169787163</v>
      </c>
      <c r="F16" s="15">
        <f>IF(D16&lt;=$E$7,IF(D16=0,0,I16-SUM(G16:H16)),"")</f>
        <v>354.82183021284118</v>
      </c>
      <c r="G16" s="15">
        <f>IF(D16&lt;=$E$7,IFERROR(E15*$J$6/2,""),"")</f>
        <v>1710.000146368242</v>
      </c>
      <c r="H16" s="15">
        <f>IFERROR(G16*16%,"")</f>
        <v>273.60002341891874</v>
      </c>
      <c r="I16" s="15">
        <f>IF(D16&lt;=$E$7,$E$8,"")</f>
        <v>2338.4220000000018</v>
      </c>
    </row>
    <row r="17" spans="1:9" x14ac:dyDescent="0.25">
      <c r="A17">
        <v>2</v>
      </c>
      <c r="D17" s="14">
        <f t="shared" si="0"/>
        <v>2</v>
      </c>
      <c r="E17" s="15">
        <f t="shared" ref="E17:E80" si="1">IF(D17&lt;=$E$7,IF(D17=0,$E$6,E16-F17),"")</f>
        <v>99283.318093147784</v>
      </c>
      <c r="F17" s="15">
        <f t="shared" ref="F17:F80" si="2">IF(D17&lt;=$E$7,IF(D17=0,0,I17-SUM(G17:H17)),"")</f>
        <v>361.86007663938494</v>
      </c>
      <c r="G17" s="15">
        <f t="shared" ref="G17:G80" si="3">IF(D17&lt;=$E$7,IFERROR(E16*$J$6/2,""),"")</f>
        <v>1703.932692552256</v>
      </c>
      <c r="H17" s="15">
        <f t="shared" ref="H17:H80" si="4">IFERROR(G17*16%,"")</f>
        <v>272.62923080836094</v>
      </c>
      <c r="I17" s="15">
        <f t="shared" ref="I17:I80" si="5">IF(D17&lt;=$E$7,$E$8,"")</f>
        <v>2338.4220000000018</v>
      </c>
    </row>
    <row r="18" spans="1:9" x14ac:dyDescent="0.25">
      <c r="A18">
        <v>3</v>
      </c>
      <c r="D18" s="14">
        <f t="shared" si="0"/>
        <v>3</v>
      </c>
      <c r="E18" s="15">
        <f t="shared" si="1"/>
        <v>98914.280159413785</v>
      </c>
      <c r="F18" s="15">
        <f t="shared" si="2"/>
        <v>369.03793373399571</v>
      </c>
      <c r="G18" s="15">
        <f t="shared" si="3"/>
        <v>1697.7448847120743</v>
      </c>
      <c r="H18" s="15">
        <f t="shared" si="4"/>
        <v>271.63918155393191</v>
      </c>
      <c r="I18" s="15">
        <f t="shared" si="5"/>
        <v>2338.4220000000018</v>
      </c>
    </row>
    <row r="19" spans="1:9" x14ac:dyDescent="0.25">
      <c r="A19">
        <v>4</v>
      </c>
      <c r="D19" s="14">
        <f t="shared" si="0"/>
        <v>4</v>
      </c>
      <c r="E19" s="15">
        <f t="shared" si="1"/>
        <v>98537.921988599657</v>
      </c>
      <c r="F19" s="15">
        <f t="shared" si="2"/>
        <v>376.35817081412233</v>
      </c>
      <c r="G19" s="15">
        <f t="shared" si="3"/>
        <v>1691.4343355050685</v>
      </c>
      <c r="H19" s="15">
        <f t="shared" si="4"/>
        <v>270.62949368081098</v>
      </c>
      <c r="I19" s="15">
        <f t="shared" si="5"/>
        <v>2338.4220000000018</v>
      </c>
    </row>
    <row r="20" spans="1:9" x14ac:dyDescent="0.25">
      <c r="A20">
        <v>5</v>
      </c>
      <c r="D20" s="14">
        <f t="shared" si="0"/>
        <v>5</v>
      </c>
      <c r="E20" s="15">
        <f t="shared" si="1"/>
        <v>98154.098376470254</v>
      </c>
      <c r="F20" s="15">
        <f t="shared" si="2"/>
        <v>383.82361212939918</v>
      </c>
      <c r="G20" s="15">
        <f t="shared" si="3"/>
        <v>1684.9986102332782</v>
      </c>
      <c r="H20" s="15">
        <f t="shared" si="4"/>
        <v>269.59977763732451</v>
      </c>
      <c r="I20" s="15">
        <f t="shared" si="5"/>
        <v>2338.4220000000018</v>
      </c>
    </row>
    <row r="21" spans="1:9" x14ac:dyDescent="0.25">
      <c r="A21">
        <v>6</v>
      </c>
      <c r="D21" s="14">
        <f t="shared" si="0"/>
        <v>6</v>
      </c>
      <c r="E21" s="15">
        <f t="shared" si="1"/>
        <v>97762.66123851898</v>
      </c>
      <c r="F21" s="15">
        <f t="shared" si="2"/>
        <v>391.43713795128133</v>
      </c>
      <c r="G21" s="15">
        <f t="shared" si="3"/>
        <v>1678.4352259040695</v>
      </c>
      <c r="H21" s="15">
        <f t="shared" si="4"/>
        <v>268.54963614465112</v>
      </c>
      <c r="I21" s="15">
        <f t="shared" si="5"/>
        <v>2338.4220000000018</v>
      </c>
    </row>
    <row r="22" spans="1:9" x14ac:dyDescent="0.25">
      <c r="A22">
        <v>7</v>
      </c>
      <c r="D22" s="14">
        <f t="shared" si="0"/>
        <v>7</v>
      </c>
      <c r="E22" s="15">
        <f t="shared" si="1"/>
        <v>97363.459552834684</v>
      </c>
      <c r="F22" s="15">
        <f t="shared" si="2"/>
        <v>399.20168568429267</v>
      </c>
      <c r="G22" s="15">
        <f t="shared" si="3"/>
        <v>1671.741650272163</v>
      </c>
      <c r="H22" s="15">
        <f t="shared" si="4"/>
        <v>267.47866404354608</v>
      </c>
      <c r="I22" s="15">
        <f t="shared" si="5"/>
        <v>2338.4220000000018</v>
      </c>
    </row>
    <row r="23" spans="1:9" x14ac:dyDescent="0.25">
      <c r="A23">
        <v>8</v>
      </c>
      <c r="D23" s="14">
        <f t="shared" si="0"/>
        <v>8</v>
      </c>
      <c r="E23" s="15">
        <f t="shared" si="1"/>
        <v>96956.339301835367</v>
      </c>
      <c r="F23" s="15">
        <f t="shared" si="2"/>
        <v>407.12025099931975</v>
      </c>
      <c r="G23" s="15">
        <f t="shared" si="3"/>
        <v>1664.915300862657</v>
      </c>
      <c r="H23" s="15">
        <f t="shared" si="4"/>
        <v>266.38644813802512</v>
      </c>
      <c r="I23" s="15">
        <f t="shared" si="5"/>
        <v>2338.4220000000018</v>
      </c>
    </row>
    <row r="24" spans="1:9" x14ac:dyDescent="0.25">
      <c r="A24">
        <v>9</v>
      </c>
      <c r="D24" s="14">
        <f t="shared" si="0"/>
        <v>9</v>
      </c>
      <c r="E24" s="15">
        <f t="shared" si="1"/>
        <v>96541.14341284598</v>
      </c>
      <c r="F24" s="15">
        <f t="shared" si="2"/>
        <v>415.19588898938014</v>
      </c>
      <c r="G24" s="15">
        <f t="shared" si="3"/>
        <v>1657.9535439746739</v>
      </c>
      <c r="H24" s="15">
        <f t="shared" si="4"/>
        <v>265.27256703594782</v>
      </c>
      <c r="I24" s="15">
        <f t="shared" si="5"/>
        <v>2338.4220000000018</v>
      </c>
    </row>
    <row r="25" spans="1:9" x14ac:dyDescent="0.25">
      <c r="A25">
        <v>10</v>
      </c>
      <c r="D25" s="14">
        <f t="shared" si="0"/>
        <v>10</v>
      </c>
      <c r="E25" s="15">
        <f t="shared" si="1"/>
        <v>96117.711697497652</v>
      </c>
      <c r="F25" s="15">
        <f t="shared" si="2"/>
        <v>423.43171534832277</v>
      </c>
      <c r="G25" s="15">
        <f t="shared" si="3"/>
        <v>1650.8536936652406</v>
      </c>
      <c r="H25" s="15">
        <f t="shared" si="4"/>
        <v>264.13659098643848</v>
      </c>
      <c r="I25" s="15">
        <f t="shared" si="5"/>
        <v>2338.4220000000018</v>
      </c>
    </row>
    <row r="26" spans="1:9" x14ac:dyDescent="0.25">
      <c r="A26">
        <v>11</v>
      </c>
      <c r="D26" s="14">
        <f t="shared" si="0"/>
        <v>11</v>
      </c>
      <c r="E26" s="15">
        <f t="shared" si="1"/>
        <v>95685.880789924748</v>
      </c>
      <c r="F26" s="15">
        <f t="shared" si="2"/>
        <v>431.83090757290483</v>
      </c>
      <c r="G26" s="15">
        <f t="shared" si="3"/>
        <v>1643.6130107130145</v>
      </c>
      <c r="H26" s="15">
        <f t="shared" si="4"/>
        <v>262.97808171408235</v>
      </c>
      <c r="I26" s="15">
        <f t="shared" si="5"/>
        <v>2338.4220000000018</v>
      </c>
    </row>
    <row r="27" spans="1:9" x14ac:dyDescent="0.25">
      <c r="A27">
        <v>12</v>
      </c>
      <c r="D27" s="14">
        <f t="shared" si="0"/>
        <v>12</v>
      </c>
      <c r="E27" s="15">
        <f t="shared" si="1"/>
        <v>95245.484083736039</v>
      </c>
      <c r="F27" s="15">
        <f t="shared" si="2"/>
        <v>440.39670618871423</v>
      </c>
      <c r="G27" s="15">
        <f t="shared" si="3"/>
        <v>1636.2287015614547</v>
      </c>
      <c r="H27" s="15">
        <f t="shared" si="4"/>
        <v>261.79659224983277</v>
      </c>
      <c r="I27" s="15">
        <f t="shared" si="5"/>
        <v>2338.4220000000018</v>
      </c>
    </row>
    <row r="28" spans="1:9" x14ac:dyDescent="0.25">
      <c r="A28">
        <v>13</v>
      </c>
      <c r="D28" s="14">
        <f t="shared" si="0"/>
        <v>13</v>
      </c>
      <c r="E28" s="15">
        <f t="shared" si="1"/>
        <v>94796.351667735624</v>
      </c>
      <c r="F28" s="15">
        <f t="shared" si="2"/>
        <v>449.13241600041079</v>
      </c>
      <c r="G28" s="15">
        <f t="shared" si="3"/>
        <v>1628.6979172410267</v>
      </c>
      <c r="H28" s="15">
        <f t="shared" si="4"/>
        <v>260.59166675856426</v>
      </c>
      <c r="I28" s="15">
        <f t="shared" si="5"/>
        <v>2338.4220000000018</v>
      </c>
    </row>
    <row r="29" spans="1:9" x14ac:dyDescent="0.25">
      <c r="A29">
        <v>14</v>
      </c>
      <c r="D29" s="14">
        <f t="shared" si="0"/>
        <v>14</v>
      </c>
      <c r="E29" s="15">
        <f t="shared" si="1"/>
        <v>94338.31026036886</v>
      </c>
      <c r="F29" s="15">
        <f t="shared" si="2"/>
        <v>458.04140736676391</v>
      </c>
      <c r="G29" s="15">
        <f t="shared" si="3"/>
        <v>1621.0177522700326</v>
      </c>
      <c r="H29" s="15">
        <f t="shared" si="4"/>
        <v>259.36284036320524</v>
      </c>
      <c r="I29" s="15">
        <f t="shared" si="5"/>
        <v>2338.4220000000018</v>
      </c>
    </row>
    <row r="30" spans="1:9" x14ac:dyDescent="0.25">
      <c r="A30">
        <v>15</v>
      </c>
      <c r="D30" s="14">
        <f t="shared" si="0"/>
        <v>15</v>
      </c>
      <c r="E30" s="15">
        <f t="shared" si="1"/>
        <v>93871.183142867871</v>
      </c>
      <c r="F30" s="15">
        <f t="shared" si="2"/>
        <v>467.12711750098674</v>
      </c>
      <c r="G30" s="15">
        <f t="shared" si="3"/>
        <v>1613.1852435336336</v>
      </c>
      <c r="H30" s="15">
        <f t="shared" si="4"/>
        <v>258.10963896538141</v>
      </c>
      <c r="I30" s="15">
        <f t="shared" si="5"/>
        <v>2338.4220000000018</v>
      </c>
    </row>
    <row r="31" spans="1:9" x14ac:dyDescent="0.25">
      <c r="A31">
        <v>16</v>
      </c>
      <c r="D31" s="14">
        <f t="shared" si="0"/>
        <v>16</v>
      </c>
      <c r="E31" s="15">
        <f t="shared" si="1"/>
        <v>93394.790091071016</v>
      </c>
      <c r="F31" s="15">
        <f t="shared" si="2"/>
        <v>476.39305179685834</v>
      </c>
      <c r="G31" s="15">
        <f t="shared" si="3"/>
        <v>1605.1973691406411</v>
      </c>
      <c r="H31" s="15">
        <f t="shared" si="4"/>
        <v>256.83157906250256</v>
      </c>
      <c r="I31" s="15">
        <f t="shared" si="5"/>
        <v>2338.4220000000018</v>
      </c>
    </row>
    <row r="32" spans="1:9" x14ac:dyDescent="0.25">
      <c r="A32">
        <v>17</v>
      </c>
      <c r="D32" s="14">
        <f t="shared" si="0"/>
        <v>17</v>
      </c>
      <c r="E32" s="15">
        <f t="shared" si="1"/>
        <v>92908.947305889858</v>
      </c>
      <c r="F32" s="15">
        <f t="shared" si="2"/>
        <v>485.84278518115502</v>
      </c>
      <c r="G32" s="15">
        <f t="shared" si="3"/>
        <v>1597.0510472576266</v>
      </c>
      <c r="H32" s="15">
        <f t="shared" si="4"/>
        <v>255.52816756122027</v>
      </c>
      <c r="I32" s="15">
        <f t="shared" si="5"/>
        <v>2338.4220000000018</v>
      </c>
    </row>
    <row r="33" spans="1:9" x14ac:dyDescent="0.25">
      <c r="A33">
        <v>18</v>
      </c>
      <c r="D33" s="14">
        <f t="shared" si="0"/>
        <v>18</v>
      </c>
      <c r="E33" s="15">
        <f t="shared" si="1"/>
        <v>92413.467342396951</v>
      </c>
      <c r="F33" s="15">
        <f t="shared" si="2"/>
        <v>495.47996349290702</v>
      </c>
      <c r="G33" s="15">
        <f t="shared" si="3"/>
        <v>1588.7431349199094</v>
      </c>
      <c r="H33" s="15">
        <f t="shared" si="4"/>
        <v>254.1989015871855</v>
      </c>
      <c r="I33" s="15">
        <f t="shared" si="5"/>
        <v>2338.4220000000018</v>
      </c>
    </row>
    <row r="34" spans="1:9" x14ac:dyDescent="0.25">
      <c r="A34">
        <v>19</v>
      </c>
      <c r="D34" s="14">
        <f t="shared" si="0"/>
        <v>19</v>
      </c>
      <c r="E34" s="15">
        <f t="shared" si="1"/>
        <v>91908.159037506935</v>
      </c>
      <c r="F34" s="15">
        <f t="shared" si="2"/>
        <v>505.30830489001369</v>
      </c>
      <c r="G34" s="15">
        <f t="shared" si="3"/>
        <v>1580.2704268189552</v>
      </c>
      <c r="H34" s="15">
        <f t="shared" si="4"/>
        <v>252.84326829103284</v>
      </c>
      <c r="I34" s="15">
        <f t="shared" si="5"/>
        <v>2338.4220000000018</v>
      </c>
    </row>
    <row r="35" spans="1:9" x14ac:dyDescent="0.25">
      <c r="A35">
        <v>20</v>
      </c>
      <c r="D35" s="14">
        <f t="shared" si="0"/>
        <v>20</v>
      </c>
      <c r="E35" s="15">
        <f t="shared" si="1"/>
        <v>91392.827436223175</v>
      </c>
      <c r="F35" s="15">
        <f t="shared" si="2"/>
        <v>515.33160128376062</v>
      </c>
      <c r="G35" s="15">
        <f t="shared" si="3"/>
        <v>1571.6296540657252</v>
      </c>
      <c r="H35" s="15">
        <f t="shared" si="4"/>
        <v>251.46074465051603</v>
      </c>
      <c r="I35" s="15">
        <f t="shared" si="5"/>
        <v>2338.4220000000018</v>
      </c>
    </row>
    <row r="36" spans="1:9" x14ac:dyDescent="0.25">
      <c r="A36">
        <v>21</v>
      </c>
      <c r="D36" s="14">
        <f t="shared" si="0"/>
        <v>21</v>
      </c>
      <c r="E36" s="15">
        <f t="shared" si="1"/>
        <v>90867.273716421376</v>
      </c>
      <c r="F36" s="15">
        <f t="shared" si="2"/>
        <v>525.55371980179234</v>
      </c>
      <c r="G36" s="15">
        <f t="shared" si="3"/>
        <v>1562.817482929491</v>
      </c>
      <c r="H36" s="15">
        <f t="shared" si="4"/>
        <v>250.05079726871855</v>
      </c>
      <c r="I36" s="15">
        <f t="shared" si="5"/>
        <v>2338.4220000000018</v>
      </c>
    </row>
    <row r="37" spans="1:9" x14ac:dyDescent="0.25">
      <c r="A37">
        <v>22</v>
      </c>
      <c r="D37" s="14">
        <f t="shared" si="0"/>
        <v>22</v>
      </c>
      <c r="E37" s="15">
        <f t="shared" si="1"/>
        <v>90331.295112141277</v>
      </c>
      <c r="F37" s="15">
        <f t="shared" si="2"/>
        <v>535.97860428010335</v>
      </c>
      <c r="G37" s="15">
        <f t="shared" si="3"/>
        <v>1553.8305135516366</v>
      </c>
      <c r="H37" s="15">
        <f t="shared" si="4"/>
        <v>248.61288216826188</v>
      </c>
      <c r="I37" s="15">
        <f t="shared" si="5"/>
        <v>2338.4220000000018</v>
      </c>
    </row>
    <row r="38" spans="1:9" x14ac:dyDescent="0.25">
      <c r="A38">
        <v>23</v>
      </c>
      <c r="D38" s="14">
        <f t="shared" si="0"/>
        <v>23</v>
      </c>
      <c r="E38" s="15">
        <f t="shared" si="1"/>
        <v>89784.684835356646</v>
      </c>
      <c r="F38" s="15">
        <f t="shared" si="2"/>
        <v>546.61027678462642</v>
      </c>
      <c r="G38" s="15">
        <f t="shared" si="3"/>
        <v>1544.6652786339444</v>
      </c>
      <c r="H38" s="15">
        <f t="shared" si="4"/>
        <v>247.1464445814311</v>
      </c>
      <c r="I38" s="15">
        <f t="shared" si="5"/>
        <v>2338.4220000000018</v>
      </c>
    </row>
    <row r="39" spans="1:9" x14ac:dyDescent="0.25">
      <c r="A39">
        <v>24</v>
      </c>
      <c r="D39" s="14">
        <f t="shared" si="0"/>
        <v>24</v>
      </c>
      <c r="E39" s="15">
        <f t="shared" si="1"/>
        <v>89227.231996193645</v>
      </c>
      <c r="F39" s="15">
        <f t="shared" si="2"/>
        <v>557.45283916300059</v>
      </c>
      <c r="G39" s="15">
        <f t="shared" si="3"/>
        <v>1535.3182421008632</v>
      </c>
      <c r="H39" s="15">
        <f t="shared" si="4"/>
        <v>245.65091873613812</v>
      </c>
      <c r="I39" s="15">
        <f t="shared" si="5"/>
        <v>2338.4220000000018</v>
      </c>
    </row>
    <row r="40" spans="1:9" x14ac:dyDescent="0.25">
      <c r="A40">
        <v>25</v>
      </c>
      <c r="D40" s="14">
        <f t="shared" si="0"/>
        <v>25</v>
      </c>
      <c r="E40" s="15">
        <f t="shared" si="1"/>
        <v>88658.72152156652</v>
      </c>
      <c r="F40" s="15">
        <f t="shared" si="2"/>
        <v>568.51047462712108</v>
      </c>
      <c r="G40" s="15">
        <f t="shared" si="3"/>
        <v>1525.7857977352421</v>
      </c>
      <c r="H40" s="15">
        <f t="shared" si="4"/>
        <v>244.12572763763873</v>
      </c>
      <c r="I40" s="15">
        <f t="shared" si="5"/>
        <v>2338.4220000000018</v>
      </c>
    </row>
    <row r="41" spans="1:9" x14ac:dyDescent="0.25">
      <c r="A41">
        <v>26</v>
      </c>
      <c r="D41" s="14">
        <f t="shared" si="0"/>
        <v>26</v>
      </c>
      <c r="E41" s="15">
        <f t="shared" si="1"/>
        <v>88078.934072199438</v>
      </c>
      <c r="F41" s="15">
        <f t="shared" si="2"/>
        <v>579.78744936708244</v>
      </c>
      <c r="G41" s="15">
        <f t="shared" si="3"/>
        <v>1516.0642677869994</v>
      </c>
      <c r="H41" s="15">
        <f t="shared" si="4"/>
        <v>242.57028284591991</v>
      </c>
      <c r="I41" s="15">
        <f t="shared" si="5"/>
        <v>2338.4220000000018</v>
      </c>
    </row>
    <row r="42" spans="1:9" x14ac:dyDescent="0.25">
      <c r="A42">
        <v>27</v>
      </c>
      <c r="D42" s="14">
        <f t="shared" si="0"/>
        <v>27</v>
      </c>
      <c r="E42" s="15">
        <f t="shared" si="1"/>
        <v>87487.645958002307</v>
      </c>
      <c r="F42" s="15">
        <f t="shared" si="2"/>
        <v>591.28811419713247</v>
      </c>
      <c r="G42" s="15">
        <f t="shared" si="3"/>
        <v>1506.1499015541976</v>
      </c>
      <c r="H42" s="15">
        <f t="shared" si="4"/>
        <v>240.98398424867162</v>
      </c>
      <c r="I42" s="15">
        <f t="shared" si="5"/>
        <v>2338.4220000000018</v>
      </c>
    </row>
    <row r="43" spans="1:9" x14ac:dyDescent="0.25">
      <c r="A43">
        <v>28</v>
      </c>
      <c r="D43" s="14">
        <f t="shared" si="0"/>
        <v>28</v>
      </c>
      <c r="E43" s="15">
        <f t="shared" si="1"/>
        <v>86884.629051768032</v>
      </c>
      <c r="F43" s="15">
        <f t="shared" si="2"/>
        <v>603.01690623427817</v>
      </c>
      <c r="G43" s="15">
        <f t="shared" si="3"/>
        <v>1496.0388739359687</v>
      </c>
      <c r="H43" s="15">
        <f t="shared" si="4"/>
        <v>239.36621982975498</v>
      </c>
      <c r="I43" s="15">
        <f t="shared" si="5"/>
        <v>2338.4220000000018</v>
      </c>
    </row>
    <row r="44" spans="1:9" x14ac:dyDescent="0.25">
      <c r="A44">
        <v>29</v>
      </c>
      <c r="D44" s="14">
        <f t="shared" si="0"/>
        <v>29</v>
      </c>
      <c r="E44" s="15">
        <f t="shared" si="1"/>
        <v>86269.650701157851</v>
      </c>
      <c r="F44" s="15">
        <f t="shared" si="2"/>
        <v>614.97835061018645</v>
      </c>
      <c r="G44" s="15">
        <f t="shared" si="3"/>
        <v>1485.7272839567374</v>
      </c>
      <c r="H44" s="15">
        <f t="shared" si="4"/>
        <v>237.71636543307798</v>
      </c>
      <c r="I44" s="15">
        <f t="shared" si="5"/>
        <v>2338.4220000000018</v>
      </c>
    </row>
    <row r="45" spans="1:9" x14ac:dyDescent="0.25">
      <c r="A45">
        <v>30</v>
      </c>
      <c r="D45" s="14">
        <f t="shared" si="0"/>
        <v>30</v>
      </c>
      <c r="E45" s="15">
        <f t="shared" si="1"/>
        <v>85642.473638940806</v>
      </c>
      <c r="F45" s="15">
        <f t="shared" si="2"/>
        <v>627.17706221704429</v>
      </c>
      <c r="G45" s="15">
        <f t="shared" si="3"/>
        <v>1475.2111532611702</v>
      </c>
      <c r="H45" s="15">
        <f t="shared" si="4"/>
        <v>236.03378452178725</v>
      </c>
      <c r="I45" s="15">
        <f t="shared" si="5"/>
        <v>2338.4220000000018</v>
      </c>
    </row>
    <row r="46" spans="1:9" x14ac:dyDescent="0.25">
      <c r="A46">
        <v>31</v>
      </c>
      <c r="D46" s="14">
        <f t="shared" si="0"/>
        <v>31</v>
      </c>
      <c r="E46" s="15">
        <f t="shared" si="1"/>
        <v>85002.855891452753</v>
      </c>
      <c r="F46" s="15">
        <f t="shared" si="2"/>
        <v>639.61774748804783</v>
      </c>
      <c r="G46" s="15">
        <f t="shared" si="3"/>
        <v>1464.4864245792708</v>
      </c>
      <c r="H46" s="15">
        <f t="shared" si="4"/>
        <v>234.31782793268331</v>
      </c>
      <c r="I46" s="15">
        <f t="shared" si="5"/>
        <v>2338.4220000000018</v>
      </c>
    </row>
    <row r="47" spans="1:9" x14ac:dyDescent="0.25">
      <c r="A47">
        <v>32</v>
      </c>
      <c r="D47" s="14">
        <f t="shared" si="0"/>
        <v>32</v>
      </c>
      <c r="E47" s="15">
        <f t="shared" si="1"/>
        <v>84350.550685239548</v>
      </c>
      <c r="F47" s="15">
        <f t="shared" si="2"/>
        <v>652.30520621320966</v>
      </c>
      <c r="G47" s="15">
        <f t="shared" si="3"/>
        <v>1453.5489601610277</v>
      </c>
      <c r="H47" s="15">
        <f t="shared" si="4"/>
        <v>232.56783362576445</v>
      </c>
      <c r="I47" s="15">
        <f t="shared" si="5"/>
        <v>2338.4220000000018</v>
      </c>
    </row>
    <row r="48" spans="1:9" x14ac:dyDescent="0.25">
      <c r="A48">
        <v>33</v>
      </c>
      <c r="D48" s="14">
        <f t="shared" si="0"/>
        <v>33</v>
      </c>
      <c r="E48" s="15">
        <f t="shared" si="1"/>
        <v>83685.306351848369</v>
      </c>
      <c r="F48" s="15">
        <f t="shared" si="2"/>
        <v>665.24433339118536</v>
      </c>
      <c r="G48" s="15">
        <f t="shared" si="3"/>
        <v>1442.3945401800142</v>
      </c>
      <c r="H48" s="15">
        <f t="shared" si="4"/>
        <v>230.78312642880229</v>
      </c>
      <c r="I48" s="15">
        <f t="shared" si="5"/>
        <v>2338.4220000000018</v>
      </c>
    </row>
    <row r="49" spans="1:9" x14ac:dyDescent="0.25">
      <c r="A49">
        <v>34</v>
      </c>
      <c r="D49" s="14">
        <f t="shared" si="0"/>
        <v>34</v>
      </c>
      <c r="E49" s="15">
        <f t="shared" si="1"/>
        <v>83006.866230730535</v>
      </c>
      <c r="F49" s="15">
        <f t="shared" si="2"/>
        <v>678.44012111783195</v>
      </c>
      <c r="G49" s="15">
        <f t="shared" si="3"/>
        <v>1431.0188611053188</v>
      </c>
      <c r="H49" s="15">
        <f t="shared" si="4"/>
        <v>228.96301777685102</v>
      </c>
      <c r="I49" s="15">
        <f t="shared" si="5"/>
        <v>2338.4220000000018</v>
      </c>
    </row>
    <row r="50" spans="1:9" x14ac:dyDescent="0.25">
      <c r="A50">
        <v>35</v>
      </c>
      <c r="D50" s="14">
        <f t="shared" si="0"/>
        <v>35</v>
      </c>
      <c r="E50" s="15">
        <f t="shared" si="1"/>
        <v>82314.968570218305</v>
      </c>
      <c r="F50" s="15">
        <f t="shared" si="2"/>
        <v>691.89766051222955</v>
      </c>
      <c r="G50" s="15">
        <f t="shared" si="3"/>
        <v>1419.417534041183</v>
      </c>
      <c r="H50" s="15">
        <f t="shared" si="4"/>
        <v>227.10680544658928</v>
      </c>
      <c r="I50" s="15">
        <f t="shared" si="5"/>
        <v>2338.4220000000018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81609.346426537406</v>
      </c>
      <c r="F51" s="15">
        <f t="shared" si="2"/>
        <v>705.62214368090372</v>
      </c>
      <c r="G51" s="15">
        <f t="shared" si="3"/>
        <v>1407.5860830337053</v>
      </c>
      <c r="H51" s="15">
        <f t="shared" si="4"/>
        <v>225.21377328539285</v>
      </c>
      <c r="I51" s="15">
        <f t="shared" si="5"/>
        <v>2338.4220000000018</v>
      </c>
    </row>
    <row r="52" spans="1:9" x14ac:dyDescent="0.25">
      <c r="A52">
        <v>37</v>
      </c>
      <c r="D52" s="14">
        <f t="shared" si="0"/>
        <v>37</v>
      </c>
      <c r="E52" s="15">
        <f t="shared" si="1"/>
        <v>80889.727560816391</v>
      </c>
      <c r="F52" s="15">
        <f t="shared" si="2"/>
        <v>719.61886572101366</v>
      </c>
      <c r="G52" s="15">
        <f t="shared" si="3"/>
        <v>1395.5199433439552</v>
      </c>
      <c r="H52" s="15">
        <f t="shared" si="4"/>
        <v>223.28319093503285</v>
      </c>
      <c r="I52" s="15">
        <f t="shared" si="5"/>
        <v>2338.4220000000018</v>
      </c>
    </row>
    <row r="53" spans="1:9" x14ac:dyDescent="0.25">
      <c r="A53">
        <v>38</v>
      </c>
      <c r="D53" s="14">
        <f t="shared" si="0"/>
        <v>38</v>
      </c>
      <c r="E53" s="15">
        <f t="shared" si="1"/>
        <v>80155.834334053114</v>
      </c>
      <c r="F53" s="15">
        <f t="shared" si="2"/>
        <v>733.89322676327629</v>
      </c>
      <c r="G53" s="15">
        <f t="shared" si="3"/>
        <v>1383.2144596868325</v>
      </c>
      <c r="H53" s="15">
        <f t="shared" si="4"/>
        <v>221.3143135498932</v>
      </c>
      <c r="I53" s="15">
        <f t="shared" si="5"/>
        <v>2338.4220000000018</v>
      </c>
    </row>
    <row r="54" spans="1:9" x14ac:dyDescent="0.25">
      <c r="A54">
        <v>39</v>
      </c>
      <c r="D54" s="14">
        <f t="shared" si="0"/>
        <v>39</v>
      </c>
      <c r="E54" s="15">
        <f t="shared" si="1"/>
        <v>79407.383599997702</v>
      </c>
      <c r="F54" s="15">
        <f t="shared" si="2"/>
        <v>748.45073405540893</v>
      </c>
      <c r="G54" s="15">
        <f t="shared" si="3"/>
        <v>1370.6648844349938</v>
      </c>
      <c r="H54" s="15">
        <f t="shared" si="4"/>
        <v>219.30638150959902</v>
      </c>
      <c r="I54" s="15">
        <f t="shared" si="5"/>
        <v>2338.4220000000018</v>
      </c>
    </row>
    <row r="55" spans="1:9" x14ac:dyDescent="0.25">
      <c r="A55">
        <v>40</v>
      </c>
      <c r="D55" s="14">
        <f t="shared" si="0"/>
        <v>40</v>
      </c>
      <c r="E55" s="15">
        <f t="shared" si="1"/>
        <v>78644.08659591079</v>
      </c>
      <c r="F55" s="15">
        <f t="shared" si="2"/>
        <v>763.29700408690542</v>
      </c>
      <c r="G55" s="15">
        <f t="shared" si="3"/>
        <v>1357.866375787152</v>
      </c>
      <c r="H55" s="15">
        <f t="shared" si="4"/>
        <v>217.25862012594433</v>
      </c>
      <c r="I55" s="15">
        <f t="shared" si="5"/>
        <v>2338.4220000000018</v>
      </c>
    </row>
    <row r="56" spans="1:9" x14ac:dyDescent="0.25">
      <c r="A56">
        <v>41</v>
      </c>
      <c r="D56" s="14">
        <f t="shared" si="0"/>
        <v>41</v>
      </c>
      <c r="E56" s="15">
        <f t="shared" si="1"/>
        <v>77865.648831154831</v>
      </c>
      <c r="F56" s="15">
        <f t="shared" si="2"/>
        <v>778.43776475595382</v>
      </c>
      <c r="G56" s="15">
        <f t="shared" si="3"/>
        <v>1344.8139959000414</v>
      </c>
      <c r="H56" s="15">
        <f t="shared" si="4"/>
        <v>215.17023934400663</v>
      </c>
      <c r="I56" s="15">
        <f t="shared" si="5"/>
        <v>2338.4220000000018</v>
      </c>
    </row>
    <row r="57" spans="1:9" x14ac:dyDescent="0.25">
      <c r="A57">
        <v>42</v>
      </c>
      <c r="D57" s="14">
        <f t="shared" si="0"/>
        <v>42</v>
      </c>
      <c r="E57" s="15">
        <f t="shared" si="1"/>
        <v>77071.769973575487</v>
      </c>
      <c r="F57" s="15">
        <f t="shared" si="2"/>
        <v>793.87885757934032</v>
      </c>
      <c r="G57" s="15">
        <f t="shared" si="3"/>
        <v>1331.5027089833288</v>
      </c>
      <c r="H57" s="15">
        <f t="shared" si="4"/>
        <v>213.04043343733261</v>
      </c>
      <c r="I57" s="15">
        <f t="shared" si="5"/>
        <v>2338.4220000000018</v>
      </c>
    </row>
    <row r="58" spans="1:9" x14ac:dyDescent="0.25">
      <c r="A58">
        <v>43</v>
      </c>
      <c r="D58" s="14">
        <f t="shared" si="0"/>
        <v>43</v>
      </c>
      <c r="E58" s="15">
        <f t="shared" si="1"/>
        <v>76262.143733629302</v>
      </c>
      <c r="F58" s="15">
        <f t="shared" si="2"/>
        <v>809.62623994618843</v>
      </c>
      <c r="G58" s="15">
        <f t="shared" si="3"/>
        <v>1317.9273793567356</v>
      </c>
      <c r="H58" s="15">
        <f t="shared" si="4"/>
        <v>210.8683806970777</v>
      </c>
      <c r="I58" s="15">
        <f t="shared" si="5"/>
        <v>2338.4220000000018</v>
      </c>
    </row>
    <row r="59" spans="1:9" x14ac:dyDescent="0.25">
      <c r="A59">
        <v>44</v>
      </c>
      <c r="D59" s="14">
        <f t="shared" si="0"/>
        <v>44</v>
      </c>
      <c r="E59" s="15">
        <f t="shared" si="1"/>
        <v>75436.457746212895</v>
      </c>
      <c r="F59" s="15">
        <f t="shared" si="2"/>
        <v>825.68598741640267</v>
      </c>
      <c r="G59" s="15">
        <f t="shared" si="3"/>
        <v>1304.08276946862</v>
      </c>
      <c r="H59" s="15">
        <f t="shared" si="4"/>
        <v>208.6532431149792</v>
      </c>
      <c r="I59" s="15">
        <f t="shared" si="5"/>
        <v>2338.4220000000018</v>
      </c>
    </row>
    <row r="60" spans="1:9" x14ac:dyDescent="0.25">
      <c r="A60">
        <v>45</v>
      </c>
      <c r="D60" s="14">
        <f t="shared" si="0"/>
        <v>45</v>
      </c>
      <c r="E60" s="15">
        <f t="shared" si="1"/>
        <v>74594.393450148185</v>
      </c>
      <c r="F60" s="15">
        <f t="shared" si="2"/>
        <v>842.06429606470306</v>
      </c>
      <c r="G60" s="15">
        <f t="shared" si="3"/>
        <v>1289.9635378752575</v>
      </c>
      <c r="H60" s="15">
        <f t="shared" si="4"/>
        <v>206.39416606004121</v>
      </c>
      <c r="I60" s="15">
        <f t="shared" si="5"/>
        <v>2338.4220000000018</v>
      </c>
    </row>
    <row r="61" spans="1:9" x14ac:dyDescent="0.25">
      <c r="A61">
        <v>46</v>
      </c>
      <c r="D61" s="14">
        <f t="shared" si="0"/>
        <v>46</v>
      </c>
      <c r="E61" s="15">
        <f t="shared" si="1"/>
        <v>73735.625965277024</v>
      </c>
      <c r="F61" s="15">
        <f t="shared" si="2"/>
        <v>858.76748487115992</v>
      </c>
      <c r="G61" s="15">
        <f t="shared" si="3"/>
        <v>1275.5642371800361</v>
      </c>
      <c r="H61" s="15">
        <f t="shared" si="4"/>
        <v>204.09027794880578</v>
      </c>
      <c r="I61" s="15">
        <f t="shared" si="5"/>
        <v>2338.4220000000018</v>
      </c>
    </row>
    <row r="62" spans="1:9" x14ac:dyDescent="0.25">
      <c r="A62">
        <v>47</v>
      </c>
      <c r="D62" s="14">
        <f t="shared" si="0"/>
        <v>47</v>
      </c>
      <c r="E62" s="15">
        <f t="shared" si="1"/>
        <v>72859.823967117889</v>
      </c>
      <c r="F62" s="15">
        <f t="shared" si="2"/>
        <v>875.80199815914102</v>
      </c>
      <c r="G62" s="15">
        <f t="shared" si="3"/>
        <v>1260.8793119317766</v>
      </c>
      <c r="H62" s="15">
        <f t="shared" si="4"/>
        <v>201.74068990908427</v>
      </c>
      <c r="I62" s="15">
        <f t="shared" si="5"/>
        <v>2338.4220000000018</v>
      </c>
    </row>
    <row r="63" spans="1:9" x14ac:dyDescent="0.25">
      <c r="A63">
        <v>48</v>
      </c>
      <c r="D63" s="14">
        <f t="shared" si="0"/>
        <v>48</v>
      </c>
      <c r="E63" s="15">
        <f t="shared" si="1"/>
        <v>71966.649559036261</v>
      </c>
      <c r="F63" s="15">
        <f t="shared" si="2"/>
        <v>893.17440808162496</v>
      </c>
      <c r="G63" s="15">
        <f t="shared" si="3"/>
        <v>1245.9030964813594</v>
      </c>
      <c r="H63" s="15">
        <f t="shared" si="4"/>
        <v>199.34449543701751</v>
      </c>
      <c r="I63" s="15">
        <f t="shared" si="5"/>
        <v>2338.4220000000018</v>
      </c>
    </row>
    <row r="64" spans="1:9" x14ac:dyDescent="0.25">
      <c r="A64">
        <v>49</v>
      </c>
      <c r="D64" s="14">
        <f t="shared" si="0"/>
        <v>49</v>
      </c>
      <c r="E64" s="15">
        <f t="shared" si="1"/>
        <v>71055.758141879429</v>
      </c>
      <c r="F64" s="15">
        <f t="shared" si="2"/>
        <v>910.89141715682763</v>
      </c>
      <c r="G64" s="15">
        <f t="shared" si="3"/>
        <v>1230.6298127958398</v>
      </c>
      <c r="H64" s="15">
        <f t="shared" si="4"/>
        <v>196.90077004733439</v>
      </c>
      <c r="I64" s="15">
        <f t="shared" si="5"/>
        <v>2338.4220000000018</v>
      </c>
    </row>
    <row r="65" spans="1:9" x14ac:dyDescent="0.25">
      <c r="A65">
        <v>50</v>
      </c>
      <c r="D65" s="14">
        <f t="shared" si="0"/>
        <v>50</v>
      </c>
      <c r="E65" s="15">
        <f t="shared" si="1"/>
        <v>70126.798281025302</v>
      </c>
      <c r="F65" s="15">
        <f t="shared" si="2"/>
        <v>928.95986085412733</v>
      </c>
      <c r="G65" s="15">
        <f t="shared" si="3"/>
        <v>1215.0535682292023</v>
      </c>
      <c r="H65" s="15">
        <f t="shared" si="4"/>
        <v>194.40857091667237</v>
      </c>
      <c r="I65" s="15">
        <f t="shared" si="5"/>
        <v>2338.4220000000018</v>
      </c>
    </row>
    <row r="66" spans="1:9" x14ac:dyDescent="0.25">
      <c r="A66">
        <v>51</v>
      </c>
      <c r="D66" s="14">
        <f t="shared" si="0"/>
        <v>51</v>
      </c>
      <c r="E66" s="15">
        <f t="shared" si="1"/>
        <v>69179.411570794022</v>
      </c>
      <c r="F66" s="15">
        <f t="shared" si="2"/>
        <v>947.38671023128427</v>
      </c>
      <c r="G66" s="15">
        <f t="shared" si="3"/>
        <v>1199.1683532488944</v>
      </c>
      <c r="H66" s="15">
        <f t="shared" si="4"/>
        <v>191.8669365198231</v>
      </c>
      <c r="I66" s="15">
        <f t="shared" si="5"/>
        <v>2338.4220000000018</v>
      </c>
    </row>
    <row r="67" spans="1:9" x14ac:dyDescent="0.25">
      <c r="A67">
        <v>52</v>
      </c>
      <c r="D67" s="14">
        <f t="shared" si="0"/>
        <v>52</v>
      </c>
      <c r="E67" s="15">
        <f t="shared" si="1"/>
        <v>68213.232496170051</v>
      </c>
      <c r="F67" s="15">
        <f t="shared" si="2"/>
        <v>966.17907462397307</v>
      </c>
      <c r="G67" s="15">
        <f t="shared" si="3"/>
        <v>1182.9680391172662</v>
      </c>
      <c r="H67" s="15">
        <f t="shared" si="4"/>
        <v>189.27488625876259</v>
      </c>
      <c r="I67" s="15">
        <f t="shared" si="5"/>
        <v>2338.4220000000018</v>
      </c>
    </row>
    <row r="68" spans="1:9" x14ac:dyDescent="0.25">
      <c r="A68">
        <v>53</v>
      </c>
      <c r="D68" s="14">
        <f t="shared" si="0"/>
        <v>53</v>
      </c>
      <c r="E68" s="15">
        <f t="shared" si="1"/>
        <v>67227.88829178139</v>
      </c>
      <c r="F68" s="15">
        <f t="shared" si="2"/>
        <v>985.34420438866209</v>
      </c>
      <c r="G68" s="15">
        <f t="shared" si="3"/>
        <v>1166.4463755270169</v>
      </c>
      <c r="H68" s="15">
        <f t="shared" si="4"/>
        <v>186.63142008432271</v>
      </c>
      <c r="I68" s="15">
        <f t="shared" si="5"/>
        <v>2338.4220000000018</v>
      </c>
    </row>
    <row r="69" spans="1:9" x14ac:dyDescent="0.25">
      <c r="A69">
        <v>54</v>
      </c>
      <c r="D69" s="14">
        <f t="shared" si="0"/>
        <v>54</v>
      </c>
      <c r="E69" s="15">
        <f t="shared" si="1"/>
        <v>66222.998798081491</v>
      </c>
      <c r="F69" s="15">
        <f t="shared" si="2"/>
        <v>1004.8894936999036</v>
      </c>
      <c r="G69" s="15">
        <f t="shared" si="3"/>
        <v>1149.5969881897399</v>
      </c>
      <c r="H69" s="15">
        <f t="shared" si="4"/>
        <v>183.9355181103584</v>
      </c>
      <c r="I69" s="15">
        <f t="shared" si="5"/>
        <v>2338.4220000000018</v>
      </c>
    </row>
    <row r="70" spans="1:9" x14ac:dyDescent="0.25">
      <c r="A70">
        <v>55</v>
      </c>
      <c r="D70" s="14">
        <f t="shared" si="0"/>
        <v>55</v>
      </c>
      <c r="E70" s="15">
        <f t="shared" si="1"/>
        <v>65198.176314678385</v>
      </c>
      <c r="F70" s="15">
        <f t="shared" si="2"/>
        <v>1024.822483403108</v>
      </c>
      <c r="G70" s="15">
        <f t="shared" si="3"/>
        <v>1132.4133763766326</v>
      </c>
      <c r="H70" s="15">
        <f t="shared" si="4"/>
        <v>181.18614022026122</v>
      </c>
      <c r="I70" s="15">
        <f t="shared" si="5"/>
        <v>2338.4220000000018</v>
      </c>
    </row>
    <row r="71" spans="1:9" x14ac:dyDescent="0.25">
      <c r="A71">
        <v>56</v>
      </c>
      <c r="D71" s="14">
        <f t="shared" si="0"/>
        <v>56</v>
      </c>
      <c r="E71" s="15">
        <f t="shared" si="1"/>
        <v>64153.025450754474</v>
      </c>
      <c r="F71" s="15">
        <f t="shared" si="2"/>
        <v>1045.1508639239091</v>
      </c>
      <c r="G71" s="15">
        <f t="shared" si="3"/>
        <v>1114.8889104104248</v>
      </c>
      <c r="H71" s="15">
        <f t="shared" si="4"/>
        <v>178.38222566566799</v>
      </c>
      <c r="I71" s="15">
        <f t="shared" si="5"/>
        <v>2338.4220000000018</v>
      </c>
    </row>
    <row r="72" spans="1:9" x14ac:dyDescent="0.25">
      <c r="A72">
        <v>57</v>
      </c>
      <c r="D72" s="14">
        <f t="shared" si="0"/>
        <v>57</v>
      </c>
      <c r="E72" s="15">
        <f t="shared" si="1"/>
        <v>63087.142972519236</v>
      </c>
      <c r="F72" s="15">
        <f t="shared" si="2"/>
        <v>1065.8824782352358</v>
      </c>
      <c r="G72" s="15">
        <f t="shared" si="3"/>
        <v>1097.016829107557</v>
      </c>
      <c r="H72" s="15">
        <f t="shared" si="4"/>
        <v>175.52269265720912</v>
      </c>
      <c r="I72" s="15">
        <f t="shared" si="5"/>
        <v>2338.4220000000018</v>
      </c>
    </row>
    <row r="73" spans="1:9" x14ac:dyDescent="0.25">
      <c r="A73">
        <v>58</v>
      </c>
      <c r="D73" s="14">
        <f t="shared" si="0"/>
        <v>58</v>
      </c>
      <c r="E73" s="15">
        <f t="shared" si="1"/>
        <v>62000.117647635991</v>
      </c>
      <c r="F73" s="15">
        <f t="shared" si="2"/>
        <v>1087.0253248832416</v>
      </c>
      <c r="G73" s="15">
        <f t="shared" si="3"/>
        <v>1078.7902371696209</v>
      </c>
      <c r="H73" s="15">
        <f t="shared" si="4"/>
        <v>172.60643794713934</v>
      </c>
      <c r="I73" s="15">
        <f t="shared" si="5"/>
        <v>2338.4220000000018</v>
      </c>
    </row>
    <row r="74" spans="1:9" x14ac:dyDescent="0.25">
      <c r="A74">
        <v>59</v>
      </c>
      <c r="D74" s="14">
        <f t="shared" si="0"/>
        <v>59</v>
      </c>
      <c r="E74" s="15">
        <f t="shared" si="1"/>
        <v>60891.530086562736</v>
      </c>
      <c r="F74" s="15">
        <f t="shared" si="2"/>
        <v>1108.5875610732551</v>
      </c>
      <c r="G74" s="15">
        <f t="shared" si="3"/>
        <v>1060.2021025230576</v>
      </c>
      <c r="H74" s="15">
        <f t="shared" si="4"/>
        <v>169.63233640368924</v>
      </c>
      <c r="I74" s="15">
        <f t="shared" si="5"/>
        <v>2338.4220000000018</v>
      </c>
    </row>
    <row r="75" spans="1:9" x14ac:dyDescent="0.25">
      <c r="A75">
        <v>60</v>
      </c>
      <c r="D75" s="14">
        <f t="shared" si="0"/>
        <v>60</v>
      </c>
      <c r="E75" s="15">
        <f t="shared" si="1"/>
        <v>59760.95258074579</v>
      </c>
      <c r="F75" s="15">
        <f t="shared" si="2"/>
        <v>1130.5775058169434</v>
      </c>
      <c r="G75" s="15">
        <f t="shared" si="3"/>
        <v>1041.2452536060848</v>
      </c>
      <c r="H75" s="15">
        <f t="shared" si="4"/>
        <v>166.59924057697359</v>
      </c>
      <c r="I75" s="15">
        <f t="shared" si="5"/>
        <v>2338.4220000000018</v>
      </c>
    </row>
    <row r="76" spans="1:9" x14ac:dyDescent="0.25">
      <c r="A76">
        <v>61</v>
      </c>
      <c r="D76" s="14">
        <f t="shared" si="0"/>
        <v>61</v>
      </c>
      <c r="E76" s="15">
        <f t="shared" si="1"/>
        <v>58607.948937603884</v>
      </c>
      <c r="F76" s="15">
        <f t="shared" si="2"/>
        <v>1153.0036431419039</v>
      </c>
      <c r="G76" s="15">
        <f t="shared" si="3"/>
        <v>1021.9123766018087</v>
      </c>
      <c r="H76" s="15">
        <f t="shared" si="4"/>
        <v>163.50598025628938</v>
      </c>
      <c r="I76" s="15">
        <f t="shared" si="5"/>
        <v>2338.4220000000018</v>
      </c>
    </row>
    <row r="77" spans="1:9" x14ac:dyDescent="0.25">
      <c r="A77">
        <v>62</v>
      </c>
      <c r="D77" s="14">
        <f t="shared" si="0"/>
        <v>62</v>
      </c>
      <c r="E77" s="15">
        <f t="shared" si="1"/>
        <v>57432.074312238969</v>
      </c>
      <c r="F77" s="15">
        <f t="shared" si="2"/>
        <v>1175.8746253649188</v>
      </c>
      <c r="G77" s="15">
        <f t="shared" si="3"/>
        <v>1002.1960126164508</v>
      </c>
      <c r="H77" s="15">
        <f t="shared" si="4"/>
        <v>160.35136201863213</v>
      </c>
      <c r="I77" s="15">
        <f t="shared" si="5"/>
        <v>2338.4220000000018</v>
      </c>
    </row>
    <row r="78" spans="1:9" x14ac:dyDescent="0.25">
      <c r="A78">
        <v>63</v>
      </c>
      <c r="D78" s="14">
        <f t="shared" si="0"/>
        <v>63</v>
      </c>
      <c r="E78" s="15">
        <f t="shared" si="1"/>
        <v>56232.875035808829</v>
      </c>
      <c r="F78" s="15">
        <f t="shared" si="2"/>
        <v>1199.1992764301415</v>
      </c>
      <c r="G78" s="15">
        <f t="shared" si="3"/>
        <v>982.08855480160378</v>
      </c>
      <c r="H78" s="15">
        <f t="shared" si="4"/>
        <v>157.13416876825661</v>
      </c>
      <c r="I78" s="15">
        <f t="shared" si="5"/>
        <v>2338.4220000000018</v>
      </c>
    </row>
    <row r="79" spans="1:9" x14ac:dyDescent="0.25">
      <c r="A79">
        <v>64</v>
      </c>
      <c r="D79" s="14">
        <f t="shared" si="0"/>
        <v>64</v>
      </c>
      <c r="E79" s="15">
        <f t="shared" si="1"/>
        <v>55009.888440495335</v>
      </c>
      <c r="F79" s="15">
        <f t="shared" si="2"/>
        <v>1222.9865953134961</v>
      </c>
      <c r="G79" s="15">
        <f t="shared" si="3"/>
        <v>961.58224541940149</v>
      </c>
      <c r="H79" s="15">
        <f t="shared" si="4"/>
        <v>153.85315926710425</v>
      </c>
      <c r="I79" s="15">
        <f t="shared" si="5"/>
        <v>2338.4220000000018</v>
      </c>
    </row>
    <row r="80" spans="1:9" x14ac:dyDescent="0.25">
      <c r="A80">
        <v>65</v>
      </c>
      <c r="D80" s="14">
        <f t="shared" ref="D80:D135" si="6">IF(A80&lt;=$E$7,A80,"")</f>
        <v>65</v>
      </c>
      <c r="E80" s="15">
        <f t="shared" si="1"/>
        <v>53762.642681000725</v>
      </c>
      <c r="F80" s="15">
        <f t="shared" si="2"/>
        <v>1247.2457594946088</v>
      </c>
      <c r="G80" s="15">
        <f t="shared" si="3"/>
        <v>940.66917284947681</v>
      </c>
      <c r="H80" s="15">
        <f t="shared" si="4"/>
        <v>150.5070676559163</v>
      </c>
      <c r="I80" s="15">
        <f t="shared" si="5"/>
        <v>2338.4220000000018</v>
      </c>
    </row>
    <row r="81" spans="1:9" x14ac:dyDescent="0.25">
      <c r="A81">
        <v>66</v>
      </c>
      <c r="D81" s="14">
        <f t="shared" si="6"/>
        <v>66</v>
      </c>
      <c r="E81" s="15">
        <f t="shared" ref="E81:E135" si="7">IF(D81&lt;=$E$7,IF(D81=0,$E$6,E80-F81),"")</f>
        <v>52490.656552503118</v>
      </c>
      <c r="F81" s="15">
        <f t="shared" ref="F81:F135" si="8">IF(D81&lt;=$E$7,IF(D81=0,0,I81-SUM(G81:H81)),"")</f>
        <v>1271.9861284976068</v>
      </c>
      <c r="G81" s="15">
        <f t="shared" ref="G81:G135" si="9">IF(D81&lt;=$E$7,IFERROR(E80*$J$6/2,""),"")</f>
        <v>919.34126853654732</v>
      </c>
      <c r="H81" s="15">
        <f t="shared" ref="H81:H135" si="10">IFERROR(G81*16%,"")</f>
        <v>147.09460296584757</v>
      </c>
      <c r="I81" s="15">
        <f t="shared" ref="I81:I135" si="11">IF(D81&lt;=$E$7,$E$8,"")</f>
        <v>2338.4220000000018</v>
      </c>
    </row>
    <row r="82" spans="1:9" x14ac:dyDescent="0.25">
      <c r="A82">
        <v>67</v>
      </c>
      <c r="D82" s="14">
        <f t="shared" si="6"/>
        <v>67</v>
      </c>
      <c r="E82" s="15">
        <f t="shared" si="7"/>
        <v>51193.43930500096</v>
      </c>
      <c r="F82" s="15">
        <f t="shared" si="8"/>
        <v>1297.2172475021546</v>
      </c>
      <c r="G82" s="15">
        <f t="shared" si="9"/>
        <v>897.59030387745452</v>
      </c>
      <c r="H82" s="15">
        <f t="shared" si="10"/>
        <v>143.61444862039272</v>
      </c>
      <c r="I82" s="15">
        <f t="shared" si="11"/>
        <v>2338.4220000000018</v>
      </c>
    </row>
    <row r="83" spans="1:9" x14ac:dyDescent="0.25">
      <c r="A83">
        <v>68</v>
      </c>
      <c r="D83" s="14">
        <f t="shared" si="6"/>
        <v>68</v>
      </c>
      <c r="E83" s="15">
        <f t="shared" si="7"/>
        <v>49870.490453974846</v>
      </c>
      <c r="F83" s="15">
        <f t="shared" si="8"/>
        <v>1322.9488510261158</v>
      </c>
      <c r="G83" s="15">
        <f t="shared" si="9"/>
        <v>875.40788704645354</v>
      </c>
      <c r="H83" s="15">
        <f t="shared" si="10"/>
        <v>140.06526192743257</v>
      </c>
      <c r="I83" s="15">
        <f t="shared" si="11"/>
        <v>2338.4220000000018</v>
      </c>
    </row>
    <row r="84" spans="1:9" x14ac:dyDescent="0.25">
      <c r="A84">
        <v>69</v>
      </c>
      <c r="D84" s="14">
        <f t="shared" si="6"/>
        <v>69</v>
      </c>
      <c r="E84" s="15">
        <f t="shared" si="7"/>
        <v>48521.299587293579</v>
      </c>
      <c r="F84" s="15">
        <f t="shared" si="8"/>
        <v>1349.1908666812669</v>
      </c>
      <c r="G84" s="15">
        <f t="shared" si="9"/>
        <v>852.78545975753002</v>
      </c>
      <c r="H84" s="15">
        <f t="shared" si="10"/>
        <v>136.44567356120481</v>
      </c>
      <c r="I84" s="15">
        <f t="shared" si="11"/>
        <v>2338.4220000000018</v>
      </c>
    </row>
    <row r="85" spans="1:9" x14ac:dyDescent="0.25">
      <c r="A85">
        <v>70</v>
      </c>
      <c r="D85" s="14">
        <f t="shared" si="6"/>
        <v>70</v>
      </c>
      <c r="E85" s="15">
        <f t="shared" si="7"/>
        <v>47145.346168290067</v>
      </c>
      <c r="F85" s="15">
        <f t="shared" si="8"/>
        <v>1375.9534190035097</v>
      </c>
      <c r="G85" s="15">
        <f t="shared" si="9"/>
        <v>829.71429396249334</v>
      </c>
      <c r="H85" s="15">
        <f t="shared" si="10"/>
        <v>132.75428703399893</v>
      </c>
      <c r="I85" s="15">
        <f t="shared" si="11"/>
        <v>2338.4220000000018</v>
      </c>
    </row>
    <row r="86" spans="1:9" x14ac:dyDescent="0.25">
      <c r="A86">
        <v>71</v>
      </c>
      <c r="D86" s="14">
        <f t="shared" si="6"/>
        <v>71</v>
      </c>
      <c r="E86" s="15">
        <f t="shared" si="7"/>
        <v>45742.099334931008</v>
      </c>
      <c r="F86" s="15">
        <f t="shared" si="8"/>
        <v>1403.2468333590555</v>
      </c>
      <c r="G86" s="15">
        <f t="shared" si="9"/>
        <v>806.18548848357443</v>
      </c>
      <c r="H86" s="15">
        <f t="shared" si="10"/>
        <v>128.98967815737191</v>
      </c>
      <c r="I86" s="15">
        <f t="shared" si="11"/>
        <v>2338.4220000000018</v>
      </c>
    </row>
    <row r="87" spans="1:9" x14ac:dyDescent="0.25">
      <c r="A87">
        <v>72</v>
      </c>
      <c r="D87" s="14">
        <f t="shared" si="6"/>
        <v>72</v>
      </c>
      <c r="E87" s="15">
        <f t="shared" si="7"/>
        <v>44311.017695002913</v>
      </c>
      <c r="F87" s="15">
        <f t="shared" si="8"/>
        <v>1431.0816399280986</v>
      </c>
      <c r="G87" s="15">
        <f t="shared" si="9"/>
        <v>782.18996557922685</v>
      </c>
      <c r="H87" s="15">
        <f t="shared" si="10"/>
        <v>125.1503944926763</v>
      </c>
      <c r="I87" s="15">
        <f t="shared" si="11"/>
        <v>2338.4220000000018</v>
      </c>
    </row>
    <row r="88" spans="1:9" x14ac:dyDescent="0.25">
      <c r="A88">
        <v>73</v>
      </c>
      <c r="D88" s="14">
        <f t="shared" si="6"/>
        <v>73</v>
      </c>
      <c r="E88" s="15">
        <f t="shared" si="7"/>
        <v>42851.549117235409</v>
      </c>
      <c r="F88" s="15">
        <f t="shared" si="8"/>
        <v>1459.4685777675054</v>
      </c>
      <c r="G88" s="15">
        <f t="shared" si="9"/>
        <v>757.71846744180732</v>
      </c>
      <c r="H88" s="15">
        <f t="shared" si="10"/>
        <v>121.23495479068917</v>
      </c>
      <c r="I88" s="15">
        <f t="shared" si="11"/>
        <v>2338.4220000000018</v>
      </c>
    </row>
    <row r="89" spans="1:9" x14ac:dyDescent="0.25">
      <c r="A89">
        <v>74</v>
      </c>
      <c r="D89" s="14">
        <f t="shared" si="6"/>
        <v>74</v>
      </c>
      <c r="E89" s="15">
        <f t="shared" si="7"/>
        <v>41363.130518281316</v>
      </c>
      <c r="F89" s="15">
        <f t="shared" si="8"/>
        <v>1488.4185989540917</v>
      </c>
      <c r="G89" s="15">
        <f t="shared" si="9"/>
        <v>732.76155262578459</v>
      </c>
      <c r="H89" s="15">
        <f t="shared" si="10"/>
        <v>117.24184842012554</v>
      </c>
      <c r="I89" s="15">
        <f t="shared" si="11"/>
        <v>2338.4220000000018</v>
      </c>
    </row>
    <row r="90" spans="1:9" x14ac:dyDescent="0.25">
      <c r="A90">
        <v>75</v>
      </c>
      <c r="D90" s="14">
        <f t="shared" si="6"/>
        <v>75</v>
      </c>
      <c r="E90" s="15">
        <f t="shared" si="7"/>
        <v>39845.187645471226</v>
      </c>
      <c r="F90" s="15">
        <f t="shared" si="8"/>
        <v>1517.9428728100888</v>
      </c>
      <c r="G90" s="15">
        <f t="shared" si="9"/>
        <v>707.30959240509742</v>
      </c>
      <c r="H90" s="15">
        <f t="shared" si="10"/>
        <v>113.1695347848156</v>
      </c>
      <c r="I90" s="15">
        <f t="shared" si="11"/>
        <v>2338.4220000000018</v>
      </c>
    </row>
    <row r="91" spans="1:9" x14ac:dyDescent="0.25">
      <c r="A91">
        <v>76</v>
      </c>
      <c r="D91" s="14">
        <f t="shared" si="6"/>
        <v>76</v>
      </c>
      <c r="E91" s="15">
        <f t="shared" si="7"/>
        <v>38297.134855258802</v>
      </c>
      <c r="F91" s="15">
        <f t="shared" si="8"/>
        <v>1548.0527902124218</v>
      </c>
      <c r="G91" s="15">
        <f t="shared" si="9"/>
        <v>681.35276705825856</v>
      </c>
      <c r="H91" s="15">
        <f t="shared" si="10"/>
        <v>109.01644272932137</v>
      </c>
      <c r="I91" s="15">
        <f t="shared" si="11"/>
        <v>2338.4220000000018</v>
      </c>
    </row>
    <row r="92" spans="1:9" x14ac:dyDescent="0.25">
      <c r="A92">
        <v>77</v>
      </c>
      <c r="D92" s="14">
        <f t="shared" si="6"/>
        <v>77</v>
      </c>
      <c r="E92" s="15">
        <f t="shared" si="7"/>
        <v>36718.374887271333</v>
      </c>
      <c r="F92" s="15">
        <f t="shared" si="8"/>
        <v>1578.7599679874702</v>
      </c>
      <c r="G92" s="15">
        <f t="shared" si="9"/>
        <v>654.88106207976853</v>
      </c>
      <c r="H92" s="15">
        <f t="shared" si="10"/>
        <v>104.78096993276297</v>
      </c>
      <c r="I92" s="15">
        <f t="shared" si="11"/>
        <v>2338.4220000000018</v>
      </c>
    </row>
    <row r="93" spans="1:9" x14ac:dyDescent="0.25">
      <c r="A93">
        <v>78</v>
      </c>
      <c r="D93" s="14">
        <f t="shared" si="6"/>
        <v>78</v>
      </c>
      <c r="E93" s="15">
        <f t="shared" si="7"/>
        <v>35108.29863387833</v>
      </c>
      <c r="F93" s="15">
        <f t="shared" si="8"/>
        <v>1610.0762533930015</v>
      </c>
      <c r="G93" s="15">
        <f t="shared" si="9"/>
        <v>627.88426431637959</v>
      </c>
      <c r="H93" s="15">
        <f t="shared" si="10"/>
        <v>100.46148229062074</v>
      </c>
      <c r="I93" s="15">
        <f t="shared" si="11"/>
        <v>2338.4220000000018</v>
      </c>
    </row>
    <row r="94" spans="1:9" x14ac:dyDescent="0.25">
      <c r="A94">
        <v>79</v>
      </c>
      <c r="D94" s="14">
        <f t="shared" si="6"/>
        <v>79</v>
      </c>
      <c r="E94" s="15">
        <f t="shared" si="7"/>
        <v>33466.284905189321</v>
      </c>
      <c r="F94" s="15">
        <f t="shared" si="8"/>
        <v>1642.0137286890081</v>
      </c>
      <c r="G94" s="15">
        <f t="shared" si="9"/>
        <v>600.35195802671888</v>
      </c>
      <c r="H94" s="15">
        <f t="shared" si="10"/>
        <v>96.056313284275021</v>
      </c>
      <c r="I94" s="15">
        <f t="shared" si="11"/>
        <v>2338.4220000000018</v>
      </c>
    </row>
    <row r="95" spans="1:9" x14ac:dyDescent="0.25">
      <c r="A95">
        <v>80</v>
      </c>
      <c r="D95" s="14">
        <f t="shared" si="6"/>
        <v>80</v>
      </c>
      <c r="E95" s="15">
        <f t="shared" si="7"/>
        <v>31791.700189390111</v>
      </c>
      <c r="F95" s="15">
        <f t="shared" si="8"/>
        <v>1674.5847157992116</v>
      </c>
      <c r="G95" s="15">
        <f t="shared" si="9"/>
        <v>572.27352086275027</v>
      </c>
      <c r="H95" s="15">
        <f t="shared" si="10"/>
        <v>91.563763338040047</v>
      </c>
      <c r="I95" s="15">
        <f t="shared" si="11"/>
        <v>2338.4220000000018</v>
      </c>
    </row>
    <row r="96" spans="1:9" x14ac:dyDescent="0.25">
      <c r="A96">
        <v>81</v>
      </c>
      <c r="D96" s="14">
        <f t="shared" si="6"/>
        <v>81</v>
      </c>
      <c r="E96" s="15">
        <f t="shared" si="7"/>
        <v>30083.898408325076</v>
      </c>
      <c r="F96" s="15">
        <f t="shared" si="8"/>
        <v>1707.8017810650344</v>
      </c>
      <c r="G96" s="15">
        <f t="shared" si="9"/>
        <v>543.63811977152352</v>
      </c>
      <c r="H96" s="15">
        <f t="shared" si="10"/>
        <v>86.982099163443763</v>
      </c>
      <c r="I96" s="15">
        <f t="shared" si="11"/>
        <v>2338.4220000000018</v>
      </c>
    </row>
    <row r="97" spans="1:9" x14ac:dyDescent="0.25">
      <c r="A97">
        <v>82</v>
      </c>
      <c r="D97" s="14">
        <f t="shared" si="6"/>
        <v>82</v>
      </c>
      <c r="E97" s="15">
        <f t="shared" si="7"/>
        <v>28342.220668231206</v>
      </c>
      <c r="F97" s="15">
        <f t="shared" si="8"/>
        <v>1741.6777400938686</v>
      </c>
      <c r="G97" s="15">
        <f t="shared" si="9"/>
        <v>514.43470681563201</v>
      </c>
      <c r="H97" s="15">
        <f t="shared" si="10"/>
        <v>82.309553090501126</v>
      </c>
      <c r="I97" s="15">
        <f t="shared" si="11"/>
        <v>2338.4220000000018</v>
      </c>
    </row>
    <row r="98" spans="1:9" x14ac:dyDescent="0.25">
      <c r="A98">
        <v>83</v>
      </c>
      <c r="D98" s="14">
        <f t="shared" si="6"/>
        <v>83</v>
      </c>
      <c r="E98" s="15">
        <f t="shared" si="7"/>
        <v>26565.99500552769</v>
      </c>
      <c r="F98" s="15">
        <f t="shared" si="8"/>
        <v>1776.2256627035158</v>
      </c>
      <c r="G98" s="15">
        <f t="shared" si="9"/>
        <v>484.65201491076374</v>
      </c>
      <c r="H98" s="15">
        <f t="shared" si="10"/>
        <v>77.544322385722197</v>
      </c>
      <c r="I98" s="15">
        <f t="shared" si="11"/>
        <v>2338.4220000000018</v>
      </c>
    </row>
    <row r="99" spans="1:9" x14ac:dyDescent="0.25">
      <c r="A99">
        <v>84</v>
      </c>
      <c r="D99" s="14">
        <f t="shared" si="6"/>
        <v>84</v>
      </c>
      <c r="E99" s="15">
        <f t="shared" si="7"/>
        <v>24754.536127562984</v>
      </c>
      <c r="F99" s="15">
        <f t="shared" si="8"/>
        <v>1811.4588779647061</v>
      </c>
      <c r="G99" s="15">
        <f t="shared" si="9"/>
        <v>454.27855347870332</v>
      </c>
      <c r="H99" s="15">
        <f t="shared" si="10"/>
        <v>72.684568556592538</v>
      </c>
      <c r="I99" s="15">
        <f t="shared" si="11"/>
        <v>2338.4220000000018</v>
      </c>
    </row>
    <row r="100" spans="1:9" x14ac:dyDescent="0.25">
      <c r="A100">
        <v>85</v>
      </c>
      <c r="D100" s="14">
        <f t="shared" si="6"/>
        <v>85</v>
      </c>
      <c r="E100" s="15">
        <f t="shared" si="7"/>
        <v>22907.145148219344</v>
      </c>
      <c r="F100" s="15">
        <f t="shared" si="8"/>
        <v>1847.3909793436385</v>
      </c>
      <c r="G100" s="15">
        <f t="shared" si="9"/>
        <v>423.30260401410635</v>
      </c>
      <c r="H100" s="15">
        <f t="shared" si="10"/>
        <v>67.728416642257017</v>
      </c>
      <c r="I100" s="15">
        <f t="shared" si="11"/>
        <v>2338.4220000000018</v>
      </c>
    </row>
    <row r="101" spans="1:9" x14ac:dyDescent="0.25">
      <c r="A101">
        <v>86</v>
      </c>
      <c r="D101" s="14">
        <f t="shared" si="6"/>
        <v>86</v>
      </c>
      <c r="E101" s="15">
        <f t="shared" si="7"/>
        <v>21023.109318272815</v>
      </c>
      <c r="F101" s="15">
        <f t="shared" si="8"/>
        <v>1884.0358299465315</v>
      </c>
      <c r="G101" s="15">
        <f t="shared" si="9"/>
        <v>391.71221556333643</v>
      </c>
      <c r="H101" s="15">
        <f t="shared" si="10"/>
        <v>62.673954490133831</v>
      </c>
      <c r="I101" s="15">
        <f t="shared" si="11"/>
        <v>2338.4220000000018</v>
      </c>
    </row>
    <row r="102" spans="1:9" x14ac:dyDescent="0.25">
      <c r="A102">
        <v>87</v>
      </c>
      <c r="D102" s="14">
        <f t="shared" si="6"/>
        <v>87</v>
      </c>
      <c r="E102" s="15">
        <f t="shared" si="7"/>
        <v>19101.701750404613</v>
      </c>
      <c r="F102" s="15">
        <f t="shared" si="8"/>
        <v>1921.407567868202</v>
      </c>
      <c r="G102" s="15">
        <f t="shared" si="9"/>
        <v>359.49520011362063</v>
      </c>
      <c r="H102" s="15">
        <f t="shared" si="10"/>
        <v>57.519232018179302</v>
      </c>
      <c r="I102" s="15">
        <f t="shared" si="11"/>
        <v>2338.4220000000018</v>
      </c>
    </row>
    <row r="103" spans="1:9" x14ac:dyDescent="0.25">
      <c r="A103">
        <v>88</v>
      </c>
      <c r="D103" s="14">
        <f t="shared" si="6"/>
        <v>88</v>
      </c>
      <c r="E103" s="15">
        <f t="shared" si="7"/>
        <v>17142.181138757875</v>
      </c>
      <c r="F103" s="15">
        <f t="shared" si="8"/>
        <v>1959.5206116467389</v>
      </c>
      <c r="G103" s="15">
        <f t="shared" si="9"/>
        <v>326.63912789074391</v>
      </c>
      <c r="H103" s="15">
        <f t="shared" si="10"/>
        <v>52.262260462519023</v>
      </c>
      <c r="I103" s="15">
        <f t="shared" si="11"/>
        <v>2338.4220000000018</v>
      </c>
    </row>
    <row r="104" spans="1:9" x14ac:dyDescent="0.25">
      <c r="A104">
        <v>89</v>
      </c>
      <c r="D104" s="14">
        <f t="shared" si="6"/>
        <v>89</v>
      </c>
      <c r="E104" s="15">
        <f t="shared" si="7"/>
        <v>15143.791472931496</v>
      </c>
      <c r="F104" s="15">
        <f t="shared" si="8"/>
        <v>1998.3896658263779</v>
      </c>
      <c r="G104" s="15">
        <f t="shared" si="9"/>
        <v>293.13132256346881</v>
      </c>
      <c r="H104" s="15">
        <f t="shared" si="10"/>
        <v>46.90101161015501</v>
      </c>
      <c r="I104" s="15">
        <f t="shared" si="11"/>
        <v>2338.4220000000018</v>
      </c>
    </row>
    <row r="105" spans="1:9" x14ac:dyDescent="0.25">
      <c r="A105">
        <v>90</v>
      </c>
      <c r="D105" s="14">
        <f t="shared" si="6"/>
        <v>90</v>
      </c>
      <c r="E105" s="15">
        <f t="shared" si="7"/>
        <v>13105.761746300777</v>
      </c>
      <c r="F105" s="15">
        <f t="shared" si="8"/>
        <v>2038.0297266307191</v>
      </c>
      <c r="G105" s="15">
        <f t="shared" si="9"/>
        <v>258.95885635282991</v>
      </c>
      <c r="H105" s="15">
        <f t="shared" si="10"/>
        <v>41.433417016452786</v>
      </c>
      <c r="I105" s="15">
        <f t="shared" si="11"/>
        <v>2338.4220000000018</v>
      </c>
    </row>
    <row r="106" spans="1:9" x14ac:dyDescent="0.25">
      <c r="A106">
        <v>91</v>
      </c>
      <c r="D106" s="14">
        <f t="shared" si="6"/>
        <v>91</v>
      </c>
      <c r="E106" s="15">
        <f t="shared" si="7"/>
        <v>11027.305658552299</v>
      </c>
      <c r="F106" s="15">
        <f t="shared" si="8"/>
        <v>2078.4560877484787</v>
      </c>
      <c r="G106" s="15">
        <f t="shared" si="9"/>
        <v>224.10854504441636</v>
      </c>
      <c r="H106" s="15">
        <f t="shared" si="10"/>
        <v>35.85736720710662</v>
      </c>
      <c r="I106" s="15">
        <f t="shared" si="11"/>
        <v>2338.4220000000018</v>
      </c>
    </row>
    <row r="107" spans="1:9" x14ac:dyDescent="0.25">
      <c r="A107">
        <v>92</v>
      </c>
      <c r="D107" s="14">
        <f t="shared" si="6"/>
        <v>92</v>
      </c>
      <c r="E107" s="15">
        <f t="shared" si="7"/>
        <v>8907.6213123182897</v>
      </c>
      <c r="F107" s="15">
        <f t="shared" si="8"/>
        <v>2119.6843462340094</v>
      </c>
      <c r="G107" s="15">
        <f t="shared" si="9"/>
        <v>188.56694290171774</v>
      </c>
      <c r="H107" s="15">
        <f t="shared" si="10"/>
        <v>30.170710864274838</v>
      </c>
      <c r="I107" s="15">
        <f t="shared" si="11"/>
        <v>2338.4220000000018</v>
      </c>
    </row>
    <row r="108" spans="1:9" x14ac:dyDescent="0.25">
      <c r="A108">
        <v>93</v>
      </c>
      <c r="D108" s="14">
        <f t="shared" si="6"/>
        <v>93</v>
      </c>
      <c r="E108" s="15">
        <f t="shared" si="7"/>
        <v>6745.8909037934309</v>
      </c>
      <c r="F108" s="15">
        <f t="shared" si="8"/>
        <v>2161.7304085248588</v>
      </c>
      <c r="G108" s="15">
        <f t="shared" si="9"/>
        <v>152.32033747857147</v>
      </c>
      <c r="H108" s="15">
        <f t="shared" si="10"/>
        <v>24.371253996571436</v>
      </c>
      <c r="I108" s="15">
        <f t="shared" si="11"/>
        <v>2338.4220000000018</v>
      </c>
    </row>
    <row r="109" spans="1:9" x14ac:dyDescent="0.25">
      <c r="A109">
        <v>94</v>
      </c>
      <c r="D109" s="14">
        <f t="shared" si="6"/>
        <v>94</v>
      </c>
      <c r="E109" s="15">
        <f t="shared" si="7"/>
        <v>4541.2804072147319</v>
      </c>
      <c r="F109" s="15">
        <f t="shared" si="8"/>
        <v>2204.6104965786985</v>
      </c>
      <c r="G109" s="15">
        <f t="shared" si="9"/>
        <v>115.35474432870959</v>
      </c>
      <c r="H109" s="15">
        <f t="shared" si="10"/>
        <v>18.456759092593533</v>
      </c>
      <c r="I109" s="15">
        <f t="shared" si="11"/>
        <v>2338.4220000000018</v>
      </c>
    </row>
    <row r="110" spans="1:9" x14ac:dyDescent="0.25">
      <c r="A110">
        <v>95</v>
      </c>
      <c r="D110" s="14">
        <f t="shared" si="6"/>
        <v>95</v>
      </c>
      <c r="E110" s="15">
        <f t="shared" si="7"/>
        <v>2292.9392530827527</v>
      </c>
      <c r="F110" s="15">
        <f t="shared" si="8"/>
        <v>2248.3411541319792</v>
      </c>
      <c r="G110" s="15">
        <f t="shared" si="9"/>
        <v>77.655901610364211</v>
      </c>
      <c r="H110" s="15">
        <f t="shared" si="10"/>
        <v>12.424944257658273</v>
      </c>
      <c r="I110" s="15">
        <f t="shared" si="11"/>
        <v>2338.4220000000018</v>
      </c>
    </row>
    <row r="111" spans="1:9" x14ac:dyDescent="0.25">
      <c r="A111">
        <v>96</v>
      </c>
      <c r="D111" s="14">
        <f t="shared" si="6"/>
        <v>96</v>
      </c>
      <c r="E111" s="15">
        <f t="shared" si="7"/>
        <v>1.6825651982799172E-11</v>
      </c>
      <c r="F111" s="15">
        <f t="shared" si="8"/>
        <v>2292.9392530827358</v>
      </c>
      <c r="G111" s="15">
        <f t="shared" si="9"/>
        <v>39.209264583849944</v>
      </c>
      <c r="H111" s="15">
        <f t="shared" si="10"/>
        <v>6.2734823334159913</v>
      </c>
      <c r="I111" s="15">
        <f t="shared" si="11"/>
        <v>2338.4220000000018</v>
      </c>
    </row>
    <row r="112" spans="1:9" x14ac:dyDescent="0.25">
      <c r="A112">
        <v>97</v>
      </c>
      <c r="D112" s="14" t="str">
        <f t="shared" si="6"/>
        <v/>
      </c>
      <c r="E112" s="15" t="str">
        <f t="shared" si="7"/>
        <v/>
      </c>
      <c r="F112" s="15" t="str">
        <f t="shared" si="8"/>
        <v/>
      </c>
      <c r="G112" s="15" t="str">
        <f t="shared" si="9"/>
        <v/>
      </c>
      <c r="H112" s="15" t="str">
        <f t="shared" si="10"/>
        <v/>
      </c>
      <c r="I112" s="15" t="str">
        <f t="shared" si="11"/>
        <v/>
      </c>
    </row>
    <row r="113" spans="1:9" x14ac:dyDescent="0.25">
      <c r="A113">
        <v>98</v>
      </c>
      <c r="D113" s="14" t="str">
        <f t="shared" si="6"/>
        <v/>
      </c>
      <c r="E113" s="15" t="str">
        <f t="shared" si="7"/>
        <v/>
      </c>
      <c r="F113" s="15" t="str">
        <f t="shared" si="8"/>
        <v/>
      </c>
      <c r="G113" s="15" t="str">
        <f t="shared" si="9"/>
        <v/>
      </c>
      <c r="H113" s="15" t="str">
        <f t="shared" si="10"/>
        <v/>
      </c>
      <c r="I113" s="15" t="str">
        <f t="shared" si="11"/>
        <v/>
      </c>
    </row>
    <row r="114" spans="1:9" x14ac:dyDescent="0.25">
      <c r="A114">
        <v>99</v>
      </c>
      <c r="D114" s="14" t="str">
        <f t="shared" si="6"/>
        <v/>
      </c>
      <c r="E114" s="15" t="str">
        <f t="shared" si="7"/>
        <v/>
      </c>
      <c r="F114" s="15" t="str">
        <f t="shared" si="8"/>
        <v/>
      </c>
      <c r="G114" s="15" t="str">
        <f t="shared" si="9"/>
        <v/>
      </c>
      <c r="H114" s="15" t="str">
        <f t="shared" si="10"/>
        <v/>
      </c>
      <c r="I114" s="15" t="str">
        <f t="shared" si="11"/>
        <v/>
      </c>
    </row>
    <row r="115" spans="1:9" x14ac:dyDescent="0.25">
      <c r="A115">
        <v>100</v>
      </c>
      <c r="D115" s="14" t="str">
        <f t="shared" si="6"/>
        <v/>
      </c>
      <c r="E115" s="15" t="str">
        <f t="shared" si="7"/>
        <v/>
      </c>
      <c r="F115" s="15" t="str">
        <f t="shared" si="8"/>
        <v/>
      </c>
      <c r="G115" s="15" t="str">
        <f t="shared" si="9"/>
        <v/>
      </c>
      <c r="H115" s="15" t="str">
        <f t="shared" si="10"/>
        <v/>
      </c>
      <c r="I115" s="15" t="str">
        <f t="shared" si="11"/>
        <v/>
      </c>
    </row>
    <row r="116" spans="1:9" x14ac:dyDescent="0.25">
      <c r="A116">
        <v>101</v>
      </c>
      <c r="D116" s="14" t="str">
        <f t="shared" si="6"/>
        <v/>
      </c>
      <c r="E116" s="15" t="str">
        <f t="shared" si="7"/>
        <v/>
      </c>
      <c r="F116" s="15" t="str">
        <f t="shared" si="8"/>
        <v/>
      </c>
      <c r="G116" s="15" t="str">
        <f t="shared" si="9"/>
        <v/>
      </c>
      <c r="H116" s="15" t="str">
        <f t="shared" si="10"/>
        <v/>
      </c>
      <c r="I116" s="15" t="str">
        <f t="shared" si="11"/>
        <v/>
      </c>
    </row>
    <row r="117" spans="1:9" x14ac:dyDescent="0.25">
      <c r="A117">
        <v>102</v>
      </c>
      <c r="D117" s="14" t="str">
        <f t="shared" si="6"/>
        <v/>
      </c>
      <c r="E117" s="15" t="str">
        <f t="shared" si="7"/>
        <v/>
      </c>
      <c r="F117" s="15" t="str">
        <f t="shared" si="8"/>
        <v/>
      </c>
      <c r="G117" s="15" t="str">
        <f t="shared" si="9"/>
        <v/>
      </c>
      <c r="H117" s="15" t="str">
        <f t="shared" si="10"/>
        <v/>
      </c>
      <c r="I117" s="15" t="str">
        <f t="shared" si="11"/>
        <v/>
      </c>
    </row>
    <row r="118" spans="1:9" x14ac:dyDescent="0.25">
      <c r="A118">
        <v>103</v>
      </c>
      <c r="D118" s="14" t="str">
        <f t="shared" si="6"/>
        <v/>
      </c>
      <c r="E118" s="15" t="str">
        <f t="shared" si="7"/>
        <v/>
      </c>
      <c r="F118" s="15" t="str">
        <f t="shared" si="8"/>
        <v/>
      </c>
      <c r="G118" s="15" t="str">
        <f t="shared" si="9"/>
        <v/>
      </c>
      <c r="H118" s="15" t="str">
        <f t="shared" si="10"/>
        <v/>
      </c>
      <c r="I118" s="15" t="str">
        <f t="shared" si="11"/>
        <v/>
      </c>
    </row>
    <row r="119" spans="1:9" x14ac:dyDescent="0.25">
      <c r="A119">
        <v>104</v>
      </c>
      <c r="D119" s="14" t="str">
        <f t="shared" si="6"/>
        <v/>
      </c>
      <c r="E119" s="15" t="str">
        <f t="shared" si="7"/>
        <v/>
      </c>
      <c r="F119" s="15" t="str">
        <f t="shared" si="8"/>
        <v/>
      </c>
      <c r="G119" s="15" t="str">
        <f t="shared" si="9"/>
        <v/>
      </c>
      <c r="H119" s="15" t="str">
        <f t="shared" si="10"/>
        <v/>
      </c>
      <c r="I119" s="15" t="str">
        <f t="shared" si="11"/>
        <v/>
      </c>
    </row>
    <row r="120" spans="1:9" x14ac:dyDescent="0.25">
      <c r="A120">
        <v>105</v>
      </c>
      <c r="D120" s="14" t="str">
        <f t="shared" si="6"/>
        <v/>
      </c>
      <c r="E120" s="15" t="str">
        <f t="shared" si="7"/>
        <v/>
      </c>
      <c r="F120" s="15" t="str">
        <f t="shared" si="8"/>
        <v/>
      </c>
      <c r="G120" s="15" t="str">
        <f t="shared" si="9"/>
        <v/>
      </c>
      <c r="H120" s="15" t="str">
        <f t="shared" si="10"/>
        <v/>
      </c>
      <c r="I120" s="15" t="str">
        <f t="shared" si="11"/>
        <v/>
      </c>
    </row>
    <row r="121" spans="1:9" x14ac:dyDescent="0.25">
      <c r="A121">
        <v>106</v>
      </c>
      <c r="D121" s="14" t="str">
        <f t="shared" si="6"/>
        <v/>
      </c>
      <c r="E121" s="15" t="str">
        <f t="shared" si="7"/>
        <v/>
      </c>
      <c r="F121" s="15" t="str">
        <f t="shared" si="8"/>
        <v/>
      </c>
      <c r="G121" s="15" t="str">
        <f t="shared" si="9"/>
        <v/>
      </c>
      <c r="H121" s="15" t="str">
        <f t="shared" si="10"/>
        <v/>
      </c>
      <c r="I121" s="15" t="str">
        <f t="shared" si="11"/>
        <v/>
      </c>
    </row>
    <row r="122" spans="1:9" x14ac:dyDescent="0.25">
      <c r="A122">
        <v>107</v>
      </c>
      <c r="D122" s="14" t="str">
        <f t="shared" si="6"/>
        <v/>
      </c>
      <c r="E122" s="15" t="str">
        <f t="shared" si="7"/>
        <v/>
      </c>
      <c r="F122" s="15" t="str">
        <f t="shared" si="8"/>
        <v/>
      </c>
      <c r="G122" s="15" t="str">
        <f t="shared" si="9"/>
        <v/>
      </c>
      <c r="H122" s="15" t="str">
        <f t="shared" si="10"/>
        <v/>
      </c>
      <c r="I122" s="15" t="str">
        <f t="shared" si="11"/>
        <v/>
      </c>
    </row>
    <row r="123" spans="1:9" x14ac:dyDescent="0.25">
      <c r="A123">
        <v>108</v>
      </c>
      <c r="D123" s="14" t="str">
        <f t="shared" si="6"/>
        <v/>
      </c>
      <c r="E123" s="15" t="str">
        <f t="shared" si="7"/>
        <v/>
      </c>
      <c r="F123" s="15" t="str">
        <f t="shared" si="8"/>
        <v/>
      </c>
      <c r="G123" s="15" t="str">
        <f t="shared" si="9"/>
        <v/>
      </c>
      <c r="H123" s="15" t="str">
        <f t="shared" si="10"/>
        <v/>
      </c>
      <c r="I123" s="15" t="str">
        <f t="shared" si="11"/>
        <v/>
      </c>
    </row>
    <row r="124" spans="1:9" x14ac:dyDescent="0.25">
      <c r="A124">
        <v>109</v>
      </c>
      <c r="D124" s="14" t="str">
        <f t="shared" si="6"/>
        <v/>
      </c>
      <c r="E124" s="15" t="str">
        <f t="shared" si="7"/>
        <v/>
      </c>
      <c r="F124" s="15" t="str">
        <f t="shared" si="8"/>
        <v/>
      </c>
      <c r="G124" s="15" t="str">
        <f t="shared" si="9"/>
        <v/>
      </c>
      <c r="H124" s="15" t="str">
        <f t="shared" si="10"/>
        <v/>
      </c>
      <c r="I124" s="15" t="str">
        <f t="shared" si="11"/>
        <v/>
      </c>
    </row>
    <row r="125" spans="1:9" x14ac:dyDescent="0.25">
      <c r="A125">
        <v>110</v>
      </c>
      <c r="D125" s="14" t="str">
        <f t="shared" si="6"/>
        <v/>
      </c>
      <c r="E125" s="15" t="str">
        <f t="shared" si="7"/>
        <v/>
      </c>
      <c r="F125" s="15" t="str">
        <f t="shared" si="8"/>
        <v/>
      </c>
      <c r="G125" s="15" t="str">
        <f t="shared" si="9"/>
        <v/>
      </c>
      <c r="H125" s="15" t="str">
        <f t="shared" si="10"/>
        <v/>
      </c>
      <c r="I125" s="15" t="str">
        <f t="shared" si="11"/>
        <v/>
      </c>
    </row>
    <row r="126" spans="1:9" x14ac:dyDescent="0.25">
      <c r="A126">
        <v>111</v>
      </c>
      <c r="D126" s="14" t="str">
        <f t="shared" si="6"/>
        <v/>
      </c>
      <c r="E126" s="15" t="str">
        <f t="shared" si="7"/>
        <v/>
      </c>
      <c r="F126" s="15" t="str">
        <f t="shared" si="8"/>
        <v/>
      </c>
      <c r="G126" s="15" t="str">
        <f t="shared" si="9"/>
        <v/>
      </c>
      <c r="H126" s="15" t="str">
        <f t="shared" si="10"/>
        <v/>
      </c>
      <c r="I126" s="15" t="str">
        <f t="shared" si="11"/>
        <v/>
      </c>
    </row>
    <row r="127" spans="1:9" x14ac:dyDescent="0.25">
      <c r="A127">
        <v>112</v>
      </c>
      <c r="D127" s="14" t="str">
        <f t="shared" si="6"/>
        <v/>
      </c>
      <c r="E127" s="15" t="str">
        <f t="shared" si="7"/>
        <v/>
      </c>
      <c r="F127" s="15" t="str">
        <f t="shared" si="8"/>
        <v/>
      </c>
      <c r="G127" s="15" t="str">
        <f t="shared" si="9"/>
        <v/>
      </c>
      <c r="H127" s="15" t="str">
        <f t="shared" si="10"/>
        <v/>
      </c>
      <c r="I127" s="15" t="str">
        <f t="shared" si="11"/>
        <v/>
      </c>
    </row>
    <row r="128" spans="1:9" x14ac:dyDescent="0.25">
      <c r="A128">
        <v>113</v>
      </c>
      <c r="D128" s="14" t="str">
        <f t="shared" si="6"/>
        <v/>
      </c>
      <c r="E128" s="15" t="str">
        <f t="shared" si="7"/>
        <v/>
      </c>
      <c r="F128" s="15" t="str">
        <f t="shared" si="8"/>
        <v/>
      </c>
      <c r="G128" s="15" t="str">
        <f t="shared" si="9"/>
        <v/>
      </c>
      <c r="H128" s="15" t="str">
        <f t="shared" si="10"/>
        <v/>
      </c>
      <c r="I128" s="15" t="str">
        <f t="shared" si="11"/>
        <v/>
      </c>
    </row>
    <row r="129" spans="1:9" x14ac:dyDescent="0.25">
      <c r="A129">
        <v>114</v>
      </c>
      <c r="D129" s="14" t="str">
        <f t="shared" si="6"/>
        <v/>
      </c>
      <c r="E129" s="15" t="str">
        <f t="shared" si="7"/>
        <v/>
      </c>
      <c r="F129" s="15" t="str">
        <f t="shared" si="8"/>
        <v/>
      </c>
      <c r="G129" s="15" t="str">
        <f t="shared" si="9"/>
        <v/>
      </c>
      <c r="H129" s="15" t="str">
        <f t="shared" si="10"/>
        <v/>
      </c>
      <c r="I129" s="15" t="str">
        <f t="shared" si="11"/>
        <v/>
      </c>
    </row>
    <row r="130" spans="1:9" x14ac:dyDescent="0.25">
      <c r="A130">
        <v>115</v>
      </c>
      <c r="D130" s="14" t="str">
        <f t="shared" si="6"/>
        <v/>
      </c>
      <c r="E130" s="15" t="str">
        <f t="shared" si="7"/>
        <v/>
      </c>
      <c r="F130" s="15" t="str">
        <f t="shared" si="8"/>
        <v/>
      </c>
      <c r="G130" s="15" t="str">
        <f t="shared" si="9"/>
        <v/>
      </c>
      <c r="H130" s="15" t="str">
        <f t="shared" si="10"/>
        <v/>
      </c>
      <c r="I130" s="15" t="str">
        <f t="shared" si="11"/>
        <v/>
      </c>
    </row>
    <row r="131" spans="1:9" x14ac:dyDescent="0.25">
      <c r="A131">
        <v>116</v>
      </c>
      <c r="D131" s="14" t="str">
        <f t="shared" si="6"/>
        <v/>
      </c>
      <c r="E131" s="15" t="str">
        <f t="shared" si="7"/>
        <v/>
      </c>
      <c r="F131" s="15" t="str">
        <f t="shared" si="8"/>
        <v/>
      </c>
      <c r="G131" s="15" t="str">
        <f t="shared" si="9"/>
        <v/>
      </c>
      <c r="H131" s="15" t="str">
        <f t="shared" si="10"/>
        <v/>
      </c>
      <c r="I131" s="15" t="str">
        <f t="shared" si="11"/>
        <v/>
      </c>
    </row>
    <row r="132" spans="1:9" x14ac:dyDescent="0.25">
      <c r="A132">
        <v>117</v>
      </c>
      <c r="D132" s="14" t="str">
        <f t="shared" si="6"/>
        <v/>
      </c>
      <c r="E132" s="15" t="str">
        <f t="shared" si="7"/>
        <v/>
      </c>
      <c r="F132" s="15" t="str">
        <f t="shared" si="8"/>
        <v/>
      </c>
      <c r="G132" s="15" t="str">
        <f t="shared" si="9"/>
        <v/>
      </c>
      <c r="H132" s="15" t="str">
        <f t="shared" si="10"/>
        <v/>
      </c>
      <c r="I132" s="15" t="str">
        <f t="shared" si="11"/>
        <v/>
      </c>
    </row>
    <row r="133" spans="1:9" x14ac:dyDescent="0.25">
      <c r="A133">
        <v>118</v>
      </c>
      <c r="D133" s="14" t="str">
        <f t="shared" si="6"/>
        <v/>
      </c>
      <c r="E133" s="15" t="str">
        <f t="shared" si="7"/>
        <v/>
      </c>
      <c r="F133" s="15" t="str">
        <f t="shared" si="8"/>
        <v/>
      </c>
      <c r="G133" s="15" t="str">
        <f t="shared" si="9"/>
        <v/>
      </c>
      <c r="H133" s="15" t="str">
        <f t="shared" si="10"/>
        <v/>
      </c>
      <c r="I133" s="15" t="str">
        <f t="shared" si="11"/>
        <v/>
      </c>
    </row>
    <row r="134" spans="1:9" x14ac:dyDescent="0.25">
      <c r="A134">
        <v>119</v>
      </c>
      <c r="D134" s="14" t="str">
        <f t="shared" si="6"/>
        <v/>
      </c>
      <c r="E134" s="15" t="str">
        <f t="shared" si="7"/>
        <v/>
      </c>
      <c r="F134" s="15" t="str">
        <f t="shared" si="8"/>
        <v/>
      </c>
      <c r="G134" s="15" t="str">
        <f t="shared" si="9"/>
        <v/>
      </c>
      <c r="H134" s="15" t="str">
        <f t="shared" si="10"/>
        <v/>
      </c>
      <c r="I134" s="15" t="str">
        <f t="shared" si="11"/>
        <v/>
      </c>
    </row>
    <row r="135" spans="1:9" x14ac:dyDescent="0.25">
      <c r="A135">
        <v>120</v>
      </c>
      <c r="D135" s="14" t="str">
        <f t="shared" si="6"/>
        <v/>
      </c>
      <c r="E135" s="15" t="str">
        <f t="shared" si="7"/>
        <v/>
      </c>
      <c r="F135" s="15" t="str">
        <f t="shared" si="8"/>
        <v/>
      </c>
      <c r="G135" s="15" t="str">
        <f t="shared" si="9"/>
        <v/>
      </c>
      <c r="H135" s="15" t="str">
        <f t="shared" si="10"/>
        <v/>
      </c>
      <c r="I135" s="15" t="str">
        <f t="shared" si="11"/>
        <v/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7">
      <formula1>$XFC$2:$XFC$3</formula1>
    </dataValidation>
    <dataValidation type="list" allowBlank="1" showInputMessage="1" showErrorMessage="1" sqref="E5">
      <formula1>"SNTE 14 GUERRERO"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opLeftCell="B1" zoomScaleNormal="100" workbookViewId="0">
      <selection activeCell="E7" sqref="E7"/>
    </sheetView>
  </sheetViews>
  <sheetFormatPr baseColWidth="10" defaultRowHeight="15" x14ac:dyDescent="0.25"/>
  <cols>
    <col min="1" max="1" width="4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6" t="s">
        <v>14</v>
      </c>
      <c r="F1" s="26"/>
      <c r="G1" s="26"/>
      <c r="H1" s="26"/>
      <c r="XFC1" t="s">
        <v>21</v>
      </c>
      <c r="XFD1" t="s">
        <v>22</v>
      </c>
    </row>
    <row r="2" spans="1:14 16383:16384" x14ac:dyDescent="0.25">
      <c r="E2" s="26"/>
      <c r="F2" s="26"/>
      <c r="G2" s="26"/>
      <c r="H2" s="26"/>
      <c r="XFC2" s="23">
        <v>72</v>
      </c>
      <c r="XFD2" s="22">
        <v>3.8975993797235299E-2</v>
      </c>
    </row>
    <row r="3" spans="1:14 16383:16384" x14ac:dyDescent="0.25">
      <c r="XFC3" s="23">
        <v>96</v>
      </c>
      <c r="XFD3" s="22">
        <v>3.8280005840350614E-2</v>
      </c>
    </row>
    <row r="4" spans="1:14 16383:16384" x14ac:dyDescent="0.25">
      <c r="C4" s="24" t="s">
        <v>8</v>
      </c>
      <c r="D4" s="24"/>
      <c r="E4" s="5"/>
      <c r="F4" s="1"/>
      <c r="G4" s="1"/>
      <c r="H4" s="10"/>
      <c r="I4" s="10"/>
      <c r="J4" s="1"/>
      <c r="XFC4" s="23"/>
      <c r="XFD4" s="22"/>
    </row>
    <row r="5" spans="1:14 16383:16384" x14ac:dyDescent="0.25">
      <c r="C5" s="24" t="s">
        <v>9</v>
      </c>
      <c r="D5" s="24"/>
      <c r="E5" s="29" t="s">
        <v>24</v>
      </c>
      <c r="F5" s="1"/>
      <c r="G5" s="1"/>
      <c r="H5" s="1"/>
      <c r="I5" s="1"/>
      <c r="J5" s="1"/>
      <c r="XFC5" s="23"/>
      <c r="XFD5" s="22"/>
    </row>
    <row r="6" spans="1:14 16383:16384" x14ac:dyDescent="0.25">
      <c r="C6" s="24" t="s">
        <v>18</v>
      </c>
      <c r="D6" s="24"/>
      <c r="E6" s="21">
        <v>100000</v>
      </c>
      <c r="F6" s="1"/>
      <c r="G6" s="1"/>
      <c r="H6" s="25" t="s">
        <v>17</v>
      </c>
      <c r="I6" s="25"/>
      <c r="J6" s="9">
        <f>J7/1.16</f>
        <v>3.3000005034785014E-2</v>
      </c>
      <c r="XFC6" s="23"/>
      <c r="XFD6" s="22"/>
    </row>
    <row r="7" spans="1:14 16383:16384" x14ac:dyDescent="0.25">
      <c r="C7" s="24" t="s">
        <v>10</v>
      </c>
      <c r="D7" s="24"/>
      <c r="E7" s="2">
        <v>96</v>
      </c>
      <c r="F7" s="1" t="s">
        <v>23</v>
      </c>
      <c r="G7" s="1"/>
      <c r="H7" s="25" t="s">
        <v>16</v>
      </c>
      <c r="I7" s="25"/>
      <c r="J7" s="9">
        <f>VLOOKUP(E7,$XFC$1:$XFD$15,2,0)</f>
        <v>3.8280005840350614E-2</v>
      </c>
      <c r="XFC7" s="23"/>
      <c r="XFD7" s="22"/>
    </row>
    <row r="8" spans="1:14 16383:16384" x14ac:dyDescent="0.25">
      <c r="C8" s="24" t="s">
        <v>11</v>
      </c>
      <c r="D8" s="24"/>
      <c r="E8" s="3">
        <f>-PMT(J7/2,E7,E6,0,0)</f>
        <v>2284.0459999999994</v>
      </c>
      <c r="F8" s="1"/>
      <c r="G8" s="1"/>
      <c r="H8" s="1"/>
      <c r="I8" s="1"/>
      <c r="J8" s="1"/>
      <c r="XFC8" s="23"/>
      <c r="XFD8" s="22"/>
    </row>
    <row r="9" spans="1:14 16383:16384" ht="15" customHeight="1" x14ac:dyDescent="0.25">
      <c r="C9" s="24" t="s">
        <v>12</v>
      </c>
      <c r="D9" s="24"/>
      <c r="E9" s="3">
        <f>E7*E8</f>
        <v>219268.41599999994</v>
      </c>
      <c r="F9" s="1"/>
      <c r="G9" s="1"/>
      <c r="H9" s="27" t="s">
        <v>19</v>
      </c>
      <c r="I9" s="27"/>
      <c r="J9" s="11">
        <f>+((G13+H13)/F13)/(E7/2)</f>
        <v>2.4847586666666671E-2</v>
      </c>
      <c r="K9" s="16"/>
      <c r="XFC9" s="23"/>
      <c r="XFD9" s="22"/>
    </row>
    <row r="10" spans="1:14 16383:16384" x14ac:dyDescent="0.25">
      <c r="C10" s="24" t="s">
        <v>13</v>
      </c>
      <c r="D10" s="24"/>
      <c r="E10" s="4" t="s">
        <v>7</v>
      </c>
      <c r="F10" s="1"/>
      <c r="G10" s="1"/>
      <c r="H10" s="27"/>
      <c r="I10" s="27"/>
      <c r="J10" s="1"/>
      <c r="XFC10" s="23"/>
      <c r="XFD10" s="22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8" t="s">
        <v>6</v>
      </c>
      <c r="E13" s="28"/>
      <c r="F13" s="6">
        <f>SUM(F15:F175)</f>
        <v>99999.999999999956</v>
      </c>
      <c r="G13" s="6">
        <f>SUM(G15:G175)</f>
        <v>102817.59999999998</v>
      </c>
      <c r="H13" s="6">
        <f>SUM(H15:H175)</f>
        <v>16450.815999999999</v>
      </c>
      <c r="I13" s="6">
        <f>SUM(I15:I175)</f>
        <v>219268.41600000014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100000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9" si="0">IF(A16&lt;=$E$7,A16,"")</f>
        <v>1</v>
      </c>
      <c r="E16" s="15">
        <f>IF(D16&lt;=$E$7,IF(D16=0,$E$6,E15-F16),"")</f>
        <v>99629.95429201753</v>
      </c>
      <c r="F16" s="15">
        <f>IF(D16&lt;=$E$7,IF(D16=0,0,I16-SUM(G16:H16)),"")</f>
        <v>370.04570798246868</v>
      </c>
      <c r="G16" s="15">
        <f>IF(D16&lt;=$E$7,IFERROR(E15*$J$6/2,""),"")</f>
        <v>1650.0002517392506</v>
      </c>
      <c r="H16" s="15">
        <f>IFERROR(G16*16%,"")</f>
        <v>264.0000402782801</v>
      </c>
      <c r="I16" s="15">
        <f>IF(D16&lt;=$E$7,$E$8,"")</f>
        <v>2284.0459999999994</v>
      </c>
    </row>
    <row r="17" spans="1:9" x14ac:dyDescent="0.25">
      <c r="A17">
        <v>2</v>
      </c>
      <c r="D17" s="14">
        <f t="shared" si="0"/>
        <v>2</v>
      </c>
      <c r="E17" s="15">
        <f t="shared" ref="E17:E80" si="1">IF(D17&lt;=$E$7,IF(D17=0,$E$6,E16-F17),"")</f>
        <v>99252.825908103681</v>
      </c>
      <c r="F17" s="15">
        <f t="shared" ref="F17:F80" si="2">IF(D17&lt;=$E$7,IF(D17=0,0,I17-SUM(G17:H17)),"")</f>
        <v>377.12838391385139</v>
      </c>
      <c r="G17" s="15">
        <f t="shared" ref="G17:G80" si="3">IF(D17&lt;=$E$7,IFERROR(E16*$J$6/2,""),"")</f>
        <v>1643.8944966259896</v>
      </c>
      <c r="H17" s="15">
        <f t="shared" ref="H17:H80" si="4">IFERROR(G17*16%,"")</f>
        <v>263.02311946015834</v>
      </c>
      <c r="I17" s="15">
        <f t="shared" ref="I17:I80" si="5">IF(D17&lt;=$E$7,$E$8,"")</f>
        <v>2284.0459999999994</v>
      </c>
    </row>
    <row r="18" spans="1:9" x14ac:dyDescent="0.25">
      <c r="A18">
        <v>3</v>
      </c>
      <c r="D18" s="14">
        <f t="shared" si="0"/>
        <v>3</v>
      </c>
      <c r="E18" s="15">
        <f t="shared" si="1"/>
        <v>98868.479285820431</v>
      </c>
      <c r="F18" s="15">
        <f t="shared" si="2"/>
        <v>384.34662228324351</v>
      </c>
      <c r="G18" s="15">
        <f t="shared" si="3"/>
        <v>1637.6718773420309</v>
      </c>
      <c r="H18" s="15">
        <f t="shared" si="4"/>
        <v>262.02750037472498</v>
      </c>
      <c r="I18" s="15">
        <f t="shared" si="5"/>
        <v>2284.0459999999994</v>
      </c>
    </row>
    <row r="19" spans="1:9" x14ac:dyDescent="0.25">
      <c r="A19">
        <v>4</v>
      </c>
      <c r="D19" s="14">
        <f t="shared" si="0"/>
        <v>4</v>
      </c>
      <c r="E19" s="15">
        <f t="shared" si="1"/>
        <v>98476.776268064321</v>
      </c>
      <c r="F19" s="15">
        <f t="shared" si="2"/>
        <v>391.70301775610415</v>
      </c>
      <c r="G19" s="15">
        <f t="shared" si="3"/>
        <v>1631.3301571068062</v>
      </c>
      <c r="H19" s="15">
        <f t="shared" si="4"/>
        <v>261.01282513708901</v>
      </c>
      <c r="I19" s="15">
        <f t="shared" si="5"/>
        <v>2284.0459999999994</v>
      </c>
    </row>
    <row r="20" spans="1:9" x14ac:dyDescent="0.25">
      <c r="A20">
        <v>5</v>
      </c>
      <c r="D20" s="14">
        <f t="shared" si="0"/>
        <v>5</v>
      </c>
      <c r="E20" s="15">
        <f t="shared" si="1"/>
        <v>98077.576053404526</v>
      </c>
      <c r="F20" s="15">
        <f t="shared" si="2"/>
        <v>399.20021465979789</v>
      </c>
      <c r="G20" s="15">
        <f t="shared" si="3"/>
        <v>1624.8670563277599</v>
      </c>
      <c r="H20" s="15">
        <f t="shared" si="4"/>
        <v>259.97872901244159</v>
      </c>
      <c r="I20" s="15">
        <f t="shared" si="5"/>
        <v>2284.0459999999994</v>
      </c>
    </row>
    <row r="21" spans="1:9" x14ac:dyDescent="0.25">
      <c r="A21">
        <v>6</v>
      </c>
      <c r="D21" s="14">
        <f t="shared" si="0"/>
        <v>6</v>
      </c>
      <c r="E21" s="15">
        <f t="shared" si="1"/>
        <v>97670.735145470404</v>
      </c>
      <c r="F21" s="15">
        <f t="shared" si="2"/>
        <v>406.84090793412088</v>
      </c>
      <c r="G21" s="15">
        <f t="shared" si="3"/>
        <v>1618.2802517809298</v>
      </c>
      <c r="H21" s="15">
        <f t="shared" si="4"/>
        <v>258.9248402849488</v>
      </c>
      <c r="I21" s="15">
        <f t="shared" si="5"/>
        <v>2284.0459999999994</v>
      </c>
    </row>
    <row r="22" spans="1:9" x14ac:dyDescent="0.25">
      <c r="A22">
        <v>7</v>
      </c>
      <c r="D22" s="14">
        <f t="shared" si="0"/>
        <v>7</v>
      </c>
      <c r="E22" s="15">
        <f t="shared" si="1"/>
        <v>97256.107301370372</v>
      </c>
      <c r="F22" s="15">
        <f t="shared" si="2"/>
        <v>414.62784410002678</v>
      </c>
      <c r="G22" s="15">
        <f t="shared" si="3"/>
        <v>1611.5673757758384</v>
      </c>
      <c r="H22" s="15">
        <f t="shared" si="4"/>
        <v>257.85078012413413</v>
      </c>
      <c r="I22" s="15">
        <f t="shared" si="5"/>
        <v>2284.0459999999994</v>
      </c>
    </row>
    <row r="23" spans="1:9" x14ac:dyDescent="0.25">
      <c r="A23">
        <v>8</v>
      </c>
      <c r="D23" s="14">
        <f t="shared" si="0"/>
        <v>8</v>
      </c>
      <c r="E23" s="15">
        <f t="shared" si="1"/>
        <v>96833.543479123487</v>
      </c>
      <c r="F23" s="15">
        <f t="shared" si="2"/>
        <v>422.56382224688741</v>
      </c>
      <c r="G23" s="15">
        <f t="shared" si="3"/>
        <v>1604.7260153044069</v>
      </c>
      <c r="H23" s="15">
        <f t="shared" si="4"/>
        <v>256.75616244870514</v>
      </c>
      <c r="I23" s="15">
        <f t="shared" si="5"/>
        <v>2284.0459999999994</v>
      </c>
    </row>
    <row r="24" spans="1:9" x14ac:dyDescent="0.25">
      <c r="A24">
        <v>9</v>
      </c>
      <c r="D24" s="14">
        <f t="shared" si="0"/>
        <v>9</v>
      </c>
      <c r="E24" s="15">
        <f t="shared" si="1"/>
        <v>96402.89178408483</v>
      </c>
      <c r="F24" s="15">
        <f t="shared" si="2"/>
        <v>430.65169503865309</v>
      </c>
      <c r="G24" s="15">
        <f t="shared" si="3"/>
        <v>1597.7537111735744</v>
      </c>
      <c r="H24" s="15">
        <f t="shared" si="4"/>
        <v>255.64059378777191</v>
      </c>
      <c r="I24" s="15">
        <f t="shared" si="5"/>
        <v>2284.0459999999994</v>
      </c>
    </row>
    <row r="25" spans="1:9" x14ac:dyDescent="0.25">
      <c r="A25">
        <v>10</v>
      </c>
      <c r="D25" s="14">
        <f t="shared" si="0"/>
        <v>10</v>
      </c>
      <c r="E25" s="15">
        <f t="shared" si="1"/>
        <v>95963.997414345562</v>
      </c>
      <c r="F25" s="15">
        <f t="shared" si="2"/>
        <v>438.8943697392715</v>
      </c>
      <c r="G25" s="15">
        <f t="shared" si="3"/>
        <v>1590.6479571213172</v>
      </c>
      <c r="H25" s="15">
        <f t="shared" si="4"/>
        <v>254.50367313941075</v>
      </c>
      <c r="I25" s="15">
        <f t="shared" si="5"/>
        <v>2284.0459999999994</v>
      </c>
    </row>
    <row r="26" spans="1:9" x14ac:dyDescent="0.25">
      <c r="A26">
        <v>11</v>
      </c>
      <c r="D26" s="14">
        <f t="shared" si="0"/>
        <v>11</v>
      </c>
      <c r="E26" s="15">
        <f t="shared" si="1"/>
        <v>95516.702605087834</v>
      </c>
      <c r="F26" s="15">
        <f t="shared" si="2"/>
        <v>447.29480925772941</v>
      </c>
      <c r="G26" s="15">
        <f t="shared" si="3"/>
        <v>1583.4061989157499</v>
      </c>
      <c r="H26" s="15">
        <f t="shared" si="4"/>
        <v>253.34499182651999</v>
      </c>
      <c r="I26" s="15">
        <f t="shared" si="5"/>
        <v>2284.0459999999994</v>
      </c>
    </row>
    <row r="27" spans="1:9" x14ac:dyDescent="0.25">
      <c r="A27">
        <v>12</v>
      </c>
      <c r="D27" s="14">
        <f t="shared" si="0"/>
        <v>12</v>
      </c>
      <c r="E27" s="15">
        <f t="shared" si="1"/>
        <v>95060.846571874732</v>
      </c>
      <c r="F27" s="15">
        <f t="shared" si="2"/>
        <v>455.85603321310168</v>
      </c>
      <c r="G27" s="15">
        <f t="shared" si="3"/>
        <v>1576.0258334369807</v>
      </c>
      <c r="H27" s="15">
        <f t="shared" si="4"/>
        <v>252.16413334991694</v>
      </c>
      <c r="I27" s="15">
        <f t="shared" si="5"/>
        <v>2284.0459999999994</v>
      </c>
    </row>
    <row r="28" spans="1:9" x14ac:dyDescent="0.25">
      <c r="A28">
        <v>13</v>
      </c>
      <c r="D28" s="14">
        <f t="shared" si="0"/>
        <v>13</v>
      </c>
      <c r="E28" s="15">
        <f t="shared" si="1"/>
        <v>94596.265452854757</v>
      </c>
      <c r="F28" s="15">
        <f t="shared" si="2"/>
        <v>464.58111901998018</v>
      </c>
      <c r="G28" s="15">
        <f t="shared" si="3"/>
        <v>1568.5042077413959</v>
      </c>
      <c r="H28" s="15">
        <f t="shared" si="4"/>
        <v>250.96067323862334</v>
      </c>
      <c r="I28" s="15">
        <f t="shared" si="5"/>
        <v>2284.0459999999994</v>
      </c>
    </row>
    <row r="29" spans="1:9" x14ac:dyDescent="0.25">
      <c r="A29">
        <v>14</v>
      </c>
      <c r="D29" s="14">
        <f t="shared" si="0"/>
        <v>14</v>
      </c>
      <c r="E29" s="15">
        <f t="shared" si="1"/>
        <v>94122.792249860082</v>
      </c>
      <c r="F29" s="15">
        <f t="shared" si="2"/>
        <v>473.47320299468061</v>
      </c>
      <c r="G29" s="15">
        <f t="shared" si="3"/>
        <v>1560.8386181080334</v>
      </c>
      <c r="H29" s="15">
        <f t="shared" si="4"/>
        <v>249.73417889728535</v>
      </c>
      <c r="I29" s="15">
        <f t="shared" si="5"/>
        <v>2284.0459999999994</v>
      </c>
    </row>
    <row r="30" spans="1:9" x14ac:dyDescent="0.25">
      <c r="A30">
        <v>15</v>
      </c>
      <c r="D30" s="14">
        <f t="shared" si="0"/>
        <v>15</v>
      </c>
      <c r="E30" s="15">
        <f t="shared" si="1"/>
        <v>93640.256768377454</v>
      </c>
      <c r="F30" s="15">
        <f t="shared" si="2"/>
        <v>482.53548148262348</v>
      </c>
      <c r="G30" s="15">
        <f t="shared" si="3"/>
        <v>1553.0263090667033</v>
      </c>
      <c r="H30" s="15">
        <f t="shared" si="4"/>
        <v>248.48420945067255</v>
      </c>
      <c r="I30" s="15">
        <f t="shared" si="5"/>
        <v>2284.0459999999994</v>
      </c>
    </row>
    <row r="31" spans="1:9" x14ac:dyDescent="0.25">
      <c r="A31">
        <v>16</v>
      </c>
      <c r="D31" s="14">
        <f t="shared" si="0"/>
        <v>16</v>
      </c>
      <c r="E31" s="15">
        <f t="shared" si="1"/>
        <v>93148.485556370171</v>
      </c>
      <c r="F31" s="15">
        <f t="shared" si="2"/>
        <v>491.77121200728925</v>
      </c>
      <c r="G31" s="15">
        <f t="shared" si="3"/>
        <v>1545.0644724075087</v>
      </c>
      <c r="H31" s="15">
        <f t="shared" si="4"/>
        <v>247.21031558520139</v>
      </c>
      <c r="I31" s="15">
        <f t="shared" si="5"/>
        <v>2284.0459999999994</v>
      </c>
    </row>
    <row r="32" spans="1:9" x14ac:dyDescent="0.25">
      <c r="A32">
        <v>17</v>
      </c>
      <c r="D32" s="14">
        <f t="shared" si="0"/>
        <v>17</v>
      </c>
      <c r="E32" s="15">
        <f t="shared" si="1"/>
        <v>92647.301841929002</v>
      </c>
      <c r="F32" s="15">
        <f t="shared" si="2"/>
        <v>501.18371444116679</v>
      </c>
      <c r="G32" s="15">
        <f t="shared" si="3"/>
        <v>1536.9502461714073</v>
      </c>
      <c r="H32" s="15">
        <f t="shared" si="4"/>
        <v>245.91203938742518</v>
      </c>
      <c r="I32" s="15">
        <f t="shared" si="5"/>
        <v>2284.0459999999994</v>
      </c>
    </row>
    <row r="33" spans="1:9" x14ac:dyDescent="0.25">
      <c r="A33">
        <v>18</v>
      </c>
      <c r="D33" s="14">
        <f t="shared" si="0"/>
        <v>18</v>
      </c>
      <c r="E33" s="15">
        <f t="shared" si="1"/>
        <v>92136.525469729881</v>
      </c>
      <c r="F33" s="15">
        <f t="shared" si="2"/>
        <v>510.77637219911503</v>
      </c>
      <c r="G33" s="15">
        <f t="shared" si="3"/>
        <v>1528.680713621452</v>
      </c>
      <c r="H33" s="15">
        <f t="shared" si="4"/>
        <v>244.58891417943232</v>
      </c>
      <c r="I33" s="15">
        <f t="shared" si="5"/>
        <v>2284.0459999999994</v>
      </c>
    </row>
    <row r="34" spans="1:9" x14ac:dyDescent="0.25">
      <c r="A34">
        <v>19</v>
      </c>
      <c r="D34" s="14">
        <f t="shared" si="0"/>
        <v>19</v>
      </c>
      <c r="E34" s="15">
        <f t="shared" si="1"/>
        <v>91615.972836275323</v>
      </c>
      <c r="F34" s="15">
        <f t="shared" si="2"/>
        <v>520.55263345456274</v>
      </c>
      <c r="G34" s="15">
        <f t="shared" si="3"/>
        <v>1520.2529021943419</v>
      </c>
      <c r="H34" s="15">
        <f t="shared" si="4"/>
        <v>243.24046435109472</v>
      </c>
      <c r="I34" s="15">
        <f t="shared" si="5"/>
        <v>2284.0459999999994</v>
      </c>
    </row>
    <row r="35" spans="1:9" x14ac:dyDescent="0.25">
      <c r="A35">
        <v>20</v>
      </c>
      <c r="D35" s="14">
        <f t="shared" si="0"/>
        <v>20</v>
      </c>
      <c r="E35" s="15">
        <f t="shared" si="1"/>
        <v>91085.45682389634</v>
      </c>
      <c r="F35" s="15">
        <f t="shared" si="2"/>
        <v>530.51601237898785</v>
      </c>
      <c r="G35" s="15">
        <f t="shared" si="3"/>
        <v>1511.6637824319064</v>
      </c>
      <c r="H35" s="15">
        <f t="shared" si="4"/>
        <v>241.86620518910502</v>
      </c>
      <c r="I35" s="15">
        <f t="shared" si="5"/>
        <v>2284.0459999999994</v>
      </c>
    </row>
    <row r="36" spans="1:9" x14ac:dyDescent="0.25">
      <c r="A36">
        <v>21</v>
      </c>
      <c r="D36" s="14">
        <f t="shared" si="0"/>
        <v>21</v>
      </c>
      <c r="E36" s="15">
        <f t="shared" si="1"/>
        <v>90544.786733491215</v>
      </c>
      <c r="F36" s="15">
        <f t="shared" si="2"/>
        <v>540.6700904051213</v>
      </c>
      <c r="G36" s="15">
        <f t="shared" si="3"/>
        <v>1502.9102668921362</v>
      </c>
      <c r="H36" s="15">
        <f t="shared" si="4"/>
        <v>240.4656427027418</v>
      </c>
      <c r="I36" s="15">
        <f t="shared" si="5"/>
        <v>2284.0459999999994</v>
      </c>
    </row>
    <row r="37" spans="1:9" x14ac:dyDescent="0.25">
      <c r="A37">
        <v>22</v>
      </c>
      <c r="D37" s="14">
        <f t="shared" si="0"/>
        <v>22</v>
      </c>
      <c r="E37" s="15">
        <f t="shared" si="1"/>
        <v>89993.768215976888</v>
      </c>
      <c r="F37" s="15">
        <f t="shared" si="2"/>
        <v>551.01851751432696</v>
      </c>
      <c r="G37" s="15">
        <f t="shared" si="3"/>
        <v>1493.9892090393728</v>
      </c>
      <c r="H37" s="15">
        <f t="shared" si="4"/>
        <v>239.03827344629966</v>
      </c>
      <c r="I37" s="15">
        <f t="shared" si="5"/>
        <v>2284.0459999999994</v>
      </c>
    </row>
    <row r="38" spans="1:9" x14ac:dyDescent="0.25">
      <c r="A38">
        <v>23</v>
      </c>
      <c r="D38" s="14">
        <f t="shared" si="0"/>
        <v>23</v>
      </c>
      <c r="E38" s="15">
        <f t="shared" si="1"/>
        <v>89432.203202428267</v>
      </c>
      <c r="F38" s="15">
        <f t="shared" si="2"/>
        <v>561.56501354862189</v>
      </c>
      <c r="G38" s="15">
        <f t="shared" si="3"/>
        <v>1484.8974021132565</v>
      </c>
      <c r="H38" s="15">
        <f t="shared" si="4"/>
        <v>237.58358433812103</v>
      </c>
      <c r="I38" s="15">
        <f t="shared" si="5"/>
        <v>2284.0459999999994</v>
      </c>
    </row>
    <row r="39" spans="1:9" x14ac:dyDescent="0.25">
      <c r="A39">
        <v>24</v>
      </c>
      <c r="D39" s="14">
        <f t="shared" si="0"/>
        <v>24</v>
      </c>
      <c r="E39" s="15">
        <f t="shared" si="1"/>
        <v>88859.88983288045</v>
      </c>
      <c r="F39" s="15">
        <f t="shared" si="2"/>
        <v>572.31336954781091</v>
      </c>
      <c r="G39" s="15">
        <f t="shared" si="3"/>
        <v>1475.6315779760246</v>
      </c>
      <c r="H39" s="15">
        <f t="shared" si="4"/>
        <v>236.10105247616394</v>
      </c>
      <c r="I39" s="15">
        <f t="shared" si="5"/>
        <v>2284.0459999999994</v>
      </c>
    </row>
    <row r="40" spans="1:9" x14ac:dyDescent="0.25">
      <c r="A40">
        <v>25</v>
      </c>
      <c r="D40" s="14">
        <f t="shared" si="0"/>
        <v>25</v>
      </c>
      <c r="E40" s="15">
        <f t="shared" si="1"/>
        <v>88276.622383768234</v>
      </c>
      <c r="F40" s="15">
        <f t="shared" si="2"/>
        <v>583.26744911221135</v>
      </c>
      <c r="G40" s="15">
        <f t="shared" si="3"/>
        <v>1466.1884059377483</v>
      </c>
      <c r="H40" s="15">
        <f t="shared" si="4"/>
        <v>234.59014495003973</v>
      </c>
      <c r="I40" s="15">
        <f t="shared" si="5"/>
        <v>2284.0459999999994</v>
      </c>
    </row>
    <row r="41" spans="1:9" x14ac:dyDescent="0.25">
      <c r="A41">
        <v>26</v>
      </c>
      <c r="D41" s="14">
        <f t="shared" si="0"/>
        <v>26</v>
      </c>
      <c r="E41" s="15">
        <f t="shared" si="1"/>
        <v>87682.191193976774</v>
      </c>
      <c r="F41" s="15">
        <f t="shared" si="2"/>
        <v>594.43118979146243</v>
      </c>
      <c r="G41" s="15">
        <f t="shared" si="3"/>
        <v>1456.5644915590835</v>
      </c>
      <c r="H41" s="15">
        <f t="shared" si="4"/>
        <v>233.05031864945337</v>
      </c>
      <c r="I41" s="15">
        <f t="shared" si="5"/>
        <v>2284.0459999999994</v>
      </c>
    </row>
    <row r="42" spans="1:9" x14ac:dyDescent="0.25">
      <c r="A42">
        <v>27</v>
      </c>
      <c r="D42" s="14">
        <f t="shared" si="0"/>
        <v>27</v>
      </c>
      <c r="E42" s="15">
        <f t="shared" si="1"/>
        <v>87076.382589476867</v>
      </c>
      <c r="F42" s="15">
        <f t="shared" si="2"/>
        <v>605.80860449991405</v>
      </c>
      <c r="G42" s="15">
        <f t="shared" si="3"/>
        <v>1446.7563754311079</v>
      </c>
      <c r="H42" s="15">
        <f t="shared" si="4"/>
        <v>231.48102006897727</v>
      </c>
      <c r="I42" s="15">
        <f t="shared" si="5"/>
        <v>2284.0459999999994</v>
      </c>
    </row>
    <row r="43" spans="1:9" x14ac:dyDescent="0.25">
      <c r="A43">
        <v>28</v>
      </c>
      <c r="D43" s="14">
        <f t="shared" si="0"/>
        <v>28</v>
      </c>
      <c r="E43" s="15">
        <f t="shared" si="1"/>
        <v>86458.978806517756</v>
      </c>
      <c r="F43" s="15">
        <f t="shared" si="2"/>
        <v>617.40378295910978</v>
      </c>
      <c r="G43" s="15">
        <f t="shared" si="3"/>
        <v>1436.7605319318013</v>
      </c>
      <c r="H43" s="15">
        <f t="shared" si="4"/>
        <v>229.88168510908821</v>
      </c>
      <c r="I43" s="15">
        <f t="shared" si="5"/>
        <v>2284.0459999999994</v>
      </c>
    </row>
    <row r="44" spans="1:9" x14ac:dyDescent="0.25">
      <c r="A44">
        <v>29</v>
      </c>
      <c r="D44" s="14">
        <f t="shared" si="0"/>
        <v>29</v>
      </c>
      <c r="E44" s="15">
        <f t="shared" si="1"/>
        <v>85829.75791334988</v>
      </c>
      <c r="F44" s="15">
        <f t="shared" si="2"/>
        <v>629.22089316787446</v>
      </c>
      <c r="G44" s="15">
        <f t="shared" si="3"/>
        <v>1426.5733679587283</v>
      </c>
      <c r="H44" s="15">
        <f t="shared" si="4"/>
        <v>228.25173887339653</v>
      </c>
      <c r="I44" s="15">
        <f t="shared" si="5"/>
        <v>2284.0459999999994</v>
      </c>
    </row>
    <row r="45" spans="1:9" x14ac:dyDescent="0.25">
      <c r="A45">
        <v>30</v>
      </c>
      <c r="D45" s="14">
        <f t="shared" si="0"/>
        <v>30</v>
      </c>
      <c r="E45" s="15">
        <f t="shared" si="1"/>
        <v>85188.493730449336</v>
      </c>
      <c r="F45" s="15">
        <f t="shared" si="2"/>
        <v>641.26418290054289</v>
      </c>
      <c r="G45" s="15">
        <f t="shared" si="3"/>
        <v>1416.1912216374624</v>
      </c>
      <c r="H45" s="15">
        <f t="shared" si="4"/>
        <v>226.59059546199398</v>
      </c>
      <c r="I45" s="15">
        <f t="shared" si="5"/>
        <v>2284.0459999999994</v>
      </c>
    </row>
    <row r="46" spans="1:9" x14ac:dyDescent="0.25">
      <c r="A46">
        <v>31</v>
      </c>
      <c r="D46" s="14">
        <f t="shared" si="0"/>
        <v>31</v>
      </c>
      <c r="E46" s="15">
        <f t="shared" si="1"/>
        <v>84534.955749215471</v>
      </c>
      <c r="F46" s="15">
        <f t="shared" si="2"/>
        <v>653.53798123386309</v>
      </c>
      <c r="G46" s="15">
        <f t="shared" si="3"/>
        <v>1405.6103610052899</v>
      </c>
      <c r="H46" s="15">
        <f t="shared" si="4"/>
        <v>224.89765776084639</v>
      </c>
      <c r="I46" s="15">
        <f t="shared" si="5"/>
        <v>2284.0459999999994</v>
      </c>
    </row>
    <row r="47" spans="1:9" x14ac:dyDescent="0.25">
      <c r="A47">
        <v>32</v>
      </c>
      <c r="D47" s="14">
        <f t="shared" si="0"/>
        <v>32</v>
      </c>
      <c r="E47" s="15">
        <f t="shared" si="1"/>
        <v>83868.90904911235</v>
      </c>
      <c r="F47" s="15">
        <f t="shared" si="2"/>
        <v>666.04670010312475</v>
      </c>
      <c r="G47" s="15">
        <f t="shared" si="3"/>
        <v>1394.8269826697194</v>
      </c>
      <c r="H47" s="15">
        <f t="shared" si="4"/>
        <v>223.17231722715511</v>
      </c>
      <c r="I47" s="15">
        <f t="shared" si="5"/>
        <v>2284.0459999999994</v>
      </c>
    </row>
    <row r="48" spans="1:9" x14ac:dyDescent="0.25">
      <c r="A48">
        <v>33</v>
      </c>
      <c r="D48" s="14">
        <f t="shared" si="0"/>
        <v>33</v>
      </c>
      <c r="E48" s="15">
        <f t="shared" si="1"/>
        <v>83190.114213224282</v>
      </c>
      <c r="F48" s="15">
        <f t="shared" si="2"/>
        <v>678.7948358880717</v>
      </c>
      <c r="G48" s="15">
        <f t="shared" si="3"/>
        <v>1383.837210441317</v>
      </c>
      <c r="H48" s="15">
        <f t="shared" si="4"/>
        <v>221.41395367061071</v>
      </c>
      <c r="I48" s="15">
        <f t="shared" si="5"/>
        <v>2284.0459999999994</v>
      </c>
    </row>
    <row r="49" spans="1:9" x14ac:dyDescent="0.25">
      <c r="A49">
        <v>34</v>
      </c>
      <c r="D49" s="14">
        <f t="shared" si="0"/>
        <v>34</v>
      </c>
      <c r="E49" s="15">
        <f t="shared" si="1"/>
        <v>82498.327242195111</v>
      </c>
      <c r="F49" s="15">
        <f t="shared" si="2"/>
        <v>691.78697102916931</v>
      </c>
      <c r="G49" s="15">
        <f t="shared" si="3"/>
        <v>1372.6370939403707</v>
      </c>
      <c r="H49" s="15">
        <f t="shared" si="4"/>
        <v>219.62193503045933</v>
      </c>
      <c r="I49" s="15">
        <f t="shared" si="5"/>
        <v>2284.0459999999994</v>
      </c>
    </row>
    <row r="50" spans="1:9" x14ac:dyDescent="0.25">
      <c r="A50">
        <v>35</v>
      </c>
      <c r="D50" s="14">
        <f t="shared" si="0"/>
        <v>35</v>
      </c>
      <c r="E50" s="15">
        <f t="shared" si="1"/>
        <v>81793.2994665203</v>
      </c>
      <c r="F50" s="15">
        <f t="shared" si="2"/>
        <v>705.02777567480666</v>
      </c>
      <c r="G50" s="15">
        <f t="shared" si="3"/>
        <v>1361.2226071768903</v>
      </c>
      <c r="H50" s="15">
        <f t="shared" si="4"/>
        <v>217.79561714830245</v>
      </c>
      <c r="I50" s="15">
        <f t="shared" si="5"/>
        <v>2284.0459999999994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81074.777457160279</v>
      </c>
      <c r="F51" s="15">
        <f t="shared" si="2"/>
        <v>718.52200936002737</v>
      </c>
      <c r="G51" s="15">
        <f t="shared" si="3"/>
        <v>1349.5896471034241</v>
      </c>
      <c r="H51" s="15">
        <f t="shared" si="4"/>
        <v>215.93434353654786</v>
      </c>
      <c r="I51" s="15">
        <f t="shared" si="5"/>
        <v>2284.0459999999994</v>
      </c>
    </row>
    <row r="52" spans="1:9" x14ac:dyDescent="0.25">
      <c r="A52">
        <v>37</v>
      </c>
      <c r="D52" s="14">
        <f t="shared" si="0"/>
        <v>37</v>
      </c>
      <c r="E52" s="15">
        <f t="shared" si="1"/>
        <v>80342.502934442891</v>
      </c>
      <c r="F52" s="15">
        <f t="shared" si="2"/>
        <v>732.27452271738844</v>
      </c>
      <c r="G52" s="15">
        <f t="shared" si="3"/>
        <v>1337.7340321401819</v>
      </c>
      <c r="H52" s="15">
        <f t="shared" si="4"/>
        <v>214.03744514242911</v>
      </c>
      <c r="I52" s="15">
        <f t="shared" si="5"/>
        <v>2284.0459999999994</v>
      </c>
    </row>
    <row r="53" spans="1:9" x14ac:dyDescent="0.25">
      <c r="A53">
        <v>38</v>
      </c>
      <c r="D53" s="14">
        <f t="shared" si="0"/>
        <v>38</v>
      </c>
      <c r="E53" s="15">
        <f t="shared" si="1"/>
        <v>79596.212675222327</v>
      </c>
      <c r="F53" s="15">
        <f t="shared" si="2"/>
        <v>746.29025922056917</v>
      </c>
      <c r="G53" s="15">
        <f t="shared" si="3"/>
        <v>1325.6515006719226</v>
      </c>
      <c r="H53" s="15">
        <f t="shared" si="4"/>
        <v>212.10424010750762</v>
      </c>
      <c r="I53" s="15">
        <f t="shared" si="5"/>
        <v>2284.0459999999994</v>
      </c>
    </row>
    <row r="54" spans="1:9" x14ac:dyDescent="0.25">
      <c r="A54">
        <v>39</v>
      </c>
      <c r="D54" s="14">
        <f t="shared" si="0"/>
        <v>39</v>
      </c>
      <c r="E54" s="15">
        <f t="shared" si="1"/>
        <v>78835.638418260976</v>
      </c>
      <c r="F54" s="15">
        <f t="shared" si="2"/>
        <v>760.57425696134919</v>
      </c>
      <c r="G54" s="15">
        <f t="shared" si="3"/>
        <v>1313.3377095160777</v>
      </c>
      <c r="H54" s="15">
        <f t="shared" si="4"/>
        <v>210.13403352257242</v>
      </c>
      <c r="I54" s="15">
        <f t="shared" si="5"/>
        <v>2284.0459999999994</v>
      </c>
    </row>
    <row r="55" spans="1:9" x14ac:dyDescent="0.25">
      <c r="A55">
        <v>40</v>
      </c>
      <c r="D55" s="14">
        <f t="shared" si="0"/>
        <v>40</v>
      </c>
      <c r="E55" s="15">
        <f t="shared" si="1"/>
        <v>78060.506767800383</v>
      </c>
      <c r="F55" s="15">
        <f t="shared" si="2"/>
        <v>775.13165046059953</v>
      </c>
      <c r="G55" s="15">
        <f t="shared" si="3"/>
        <v>1300.7882323615515</v>
      </c>
      <c r="H55" s="15">
        <f t="shared" si="4"/>
        <v>208.12611717784824</v>
      </c>
      <c r="I55" s="15">
        <f t="shared" si="5"/>
        <v>2284.0459999999994</v>
      </c>
    </row>
    <row r="56" spans="1:9" x14ac:dyDescent="0.25">
      <c r="A56">
        <v>41</v>
      </c>
      <c r="D56" s="14">
        <f t="shared" si="0"/>
        <v>41</v>
      </c>
      <c r="E56" s="15">
        <f t="shared" si="1"/>
        <v>77270.539095286455</v>
      </c>
      <c r="F56" s="15">
        <f t="shared" si="2"/>
        <v>789.96767251393567</v>
      </c>
      <c r="G56" s="15">
        <f t="shared" si="3"/>
        <v>1287.9985581776411</v>
      </c>
      <c r="H56" s="15">
        <f t="shared" si="4"/>
        <v>206.07976930842258</v>
      </c>
      <c r="I56" s="15">
        <f t="shared" si="5"/>
        <v>2284.0459999999994</v>
      </c>
    </row>
    <row r="57" spans="1:9" x14ac:dyDescent="0.25">
      <c r="A57">
        <v>42</v>
      </c>
      <c r="D57" s="14">
        <f t="shared" si="0"/>
        <v>42</v>
      </c>
      <c r="E57" s="15">
        <f t="shared" si="1"/>
        <v>76465.451439213764</v>
      </c>
      <c r="F57" s="15">
        <f t="shared" si="2"/>
        <v>805.08765607269629</v>
      </c>
      <c r="G57" s="15">
        <f t="shared" si="3"/>
        <v>1274.9640895925027</v>
      </c>
      <c r="H57" s="15">
        <f t="shared" si="4"/>
        <v>203.99425433480042</v>
      </c>
      <c r="I57" s="15">
        <f t="shared" si="5"/>
        <v>2284.0459999999994</v>
      </c>
    </row>
    <row r="58" spans="1:9" x14ac:dyDescent="0.25">
      <c r="A58">
        <v>43</v>
      </c>
      <c r="D58" s="14">
        <f t="shared" si="0"/>
        <v>43</v>
      </c>
      <c r="E58" s="15">
        <f t="shared" si="1"/>
        <v>75644.954403052834</v>
      </c>
      <c r="F58" s="15">
        <f t="shared" si="2"/>
        <v>820.49703616092461</v>
      </c>
      <c r="G58" s="15">
        <f t="shared" si="3"/>
        <v>1261.6801412405816</v>
      </c>
      <c r="H58" s="15">
        <f t="shared" si="4"/>
        <v>201.86882259849307</v>
      </c>
      <c r="I58" s="15">
        <f t="shared" si="5"/>
        <v>2284.0459999999994</v>
      </c>
    </row>
    <row r="59" spans="1:9" x14ac:dyDescent="0.25">
      <c r="A59">
        <v>44</v>
      </c>
      <c r="D59" s="14">
        <f t="shared" si="0"/>
        <v>44</v>
      </c>
      <c r="E59" s="15">
        <f t="shared" si="1"/>
        <v>74808.753051223801</v>
      </c>
      <c r="F59" s="15">
        <f t="shared" si="2"/>
        <v>836.20135182904005</v>
      </c>
      <c r="G59" s="15">
        <f t="shared" si="3"/>
        <v>1248.1419380784132</v>
      </c>
      <c r="H59" s="15">
        <f t="shared" si="4"/>
        <v>199.70271009254611</v>
      </c>
      <c r="I59" s="15">
        <f t="shared" si="5"/>
        <v>2284.0459999999994</v>
      </c>
    </row>
    <row r="60" spans="1:9" x14ac:dyDescent="0.25">
      <c r="A60">
        <v>45</v>
      </c>
      <c r="D60" s="14">
        <f t="shared" si="0"/>
        <v>45</v>
      </c>
      <c r="E60" s="15">
        <f t="shared" si="1"/>
        <v>73956.546803078905</v>
      </c>
      <c r="F60" s="15">
        <f t="shared" si="2"/>
        <v>852.20624814490225</v>
      </c>
      <c r="G60" s="15">
        <f t="shared" si="3"/>
        <v>1234.3446136681871</v>
      </c>
      <c r="H60" s="15">
        <f t="shared" si="4"/>
        <v>197.49513818690994</v>
      </c>
      <c r="I60" s="15">
        <f t="shared" si="5"/>
        <v>2284.0459999999994</v>
      </c>
    </row>
    <row r="61" spans="1:9" x14ac:dyDescent="0.25">
      <c r="A61">
        <v>46</v>
      </c>
      <c r="D61" s="14">
        <f t="shared" si="0"/>
        <v>46</v>
      </c>
      <c r="E61" s="15">
        <f t="shared" si="1"/>
        <v>73088.029324855917</v>
      </c>
      <c r="F61" s="15">
        <f t="shared" si="2"/>
        <v>868.51747822298739</v>
      </c>
      <c r="G61" s="15">
        <f t="shared" si="3"/>
        <v>1220.2832084284587</v>
      </c>
      <c r="H61" s="15">
        <f t="shared" si="4"/>
        <v>195.2453133485534</v>
      </c>
      <c r="I61" s="15">
        <f t="shared" si="5"/>
        <v>2284.0459999999994</v>
      </c>
    </row>
    <row r="62" spans="1:9" x14ac:dyDescent="0.25">
      <c r="A62">
        <v>47</v>
      </c>
      <c r="D62" s="14">
        <f t="shared" si="0"/>
        <v>47</v>
      </c>
      <c r="E62" s="15">
        <f t="shared" si="1"/>
        <v>72202.888419563518</v>
      </c>
      <c r="F62" s="15">
        <f t="shared" si="2"/>
        <v>885.14090529239843</v>
      </c>
      <c r="G62" s="15">
        <f t="shared" si="3"/>
        <v>1205.9526678513801</v>
      </c>
      <c r="H62" s="15">
        <f t="shared" si="4"/>
        <v>192.95242685622082</v>
      </c>
      <c r="I62" s="15">
        <f t="shared" si="5"/>
        <v>2284.0459999999994</v>
      </c>
    </row>
    <row r="63" spans="1:9" x14ac:dyDescent="0.25">
      <c r="A63">
        <v>48</v>
      </c>
      <c r="D63" s="14">
        <f t="shared" si="0"/>
        <v>48</v>
      </c>
      <c r="E63" s="15">
        <f t="shared" si="1"/>
        <v>71300.805914759054</v>
      </c>
      <c r="F63" s="15">
        <f t="shared" si="2"/>
        <v>902.08250480446168</v>
      </c>
      <c r="G63" s="15">
        <f t="shared" si="3"/>
        <v>1191.3478406858083</v>
      </c>
      <c r="H63" s="15">
        <f t="shared" si="4"/>
        <v>190.61565450972932</v>
      </c>
      <c r="I63" s="15">
        <f t="shared" si="5"/>
        <v>2284.0459999999994</v>
      </c>
    </row>
    <row r="64" spans="1:9" x14ac:dyDescent="0.25">
      <c r="A64">
        <v>49</v>
      </c>
      <c r="D64" s="14">
        <f t="shared" si="0"/>
        <v>49</v>
      </c>
      <c r="E64" s="15">
        <f t="shared" si="1"/>
        <v>70381.457548178398</v>
      </c>
      <c r="F64" s="15">
        <f t="shared" si="2"/>
        <v>919.34836658065819</v>
      </c>
      <c r="G64" s="15">
        <f t="shared" si="3"/>
        <v>1176.4634770856389</v>
      </c>
      <c r="H64" s="15">
        <f t="shared" si="4"/>
        <v>188.23415633370223</v>
      </c>
      <c r="I64" s="15">
        <f t="shared" si="5"/>
        <v>2284.0459999999994</v>
      </c>
    </row>
    <row r="65" spans="1:9" x14ac:dyDescent="0.25">
      <c r="A65">
        <v>50</v>
      </c>
      <c r="D65" s="14">
        <f t="shared" si="0"/>
        <v>50</v>
      </c>
      <c r="E65" s="15">
        <f t="shared" si="1"/>
        <v>69444.512851176725</v>
      </c>
      <c r="F65" s="15">
        <f t="shared" si="2"/>
        <v>936.94469700167042</v>
      </c>
      <c r="G65" s="15">
        <f t="shared" si="3"/>
        <v>1161.2942267226974</v>
      </c>
      <c r="H65" s="15">
        <f t="shared" si="4"/>
        <v>185.8070762756316</v>
      </c>
      <c r="I65" s="15">
        <f t="shared" si="5"/>
        <v>2284.0459999999994</v>
      </c>
    </row>
    <row r="66" spans="1:9" x14ac:dyDescent="0.25">
      <c r="A66">
        <v>51</v>
      </c>
      <c r="D66" s="14">
        <f t="shared" si="0"/>
        <v>51</v>
      </c>
      <c r="E66" s="15">
        <f t="shared" si="1"/>
        <v>68489.635029938407</v>
      </c>
      <c r="F66" s="15">
        <f t="shared" si="2"/>
        <v>954.87782123832517</v>
      </c>
      <c r="G66" s="15">
        <f t="shared" si="3"/>
        <v>1145.8346368635123</v>
      </c>
      <c r="H66" s="15">
        <f t="shared" si="4"/>
        <v>183.33354189816197</v>
      </c>
      <c r="I66" s="15">
        <f t="shared" si="5"/>
        <v>2284.0459999999994</v>
      </c>
    </row>
    <row r="67" spans="1:9" x14ac:dyDescent="0.25">
      <c r="A67">
        <v>52</v>
      </c>
      <c r="D67" s="14">
        <f t="shared" si="0"/>
        <v>52</v>
      </c>
      <c r="E67" s="15">
        <f t="shared" si="1"/>
        <v>67516.480844413163</v>
      </c>
      <c r="F67" s="15">
        <f t="shared" si="2"/>
        <v>973.15418552523738</v>
      </c>
      <c r="G67" s="15">
        <f t="shared" si="3"/>
        <v>1130.0791504092776</v>
      </c>
      <c r="H67" s="15">
        <f t="shared" si="4"/>
        <v>180.81266406548443</v>
      </c>
      <c r="I67" s="15">
        <f t="shared" si="5"/>
        <v>2284.0459999999994</v>
      </c>
    </row>
    <row r="68" spans="1:9" x14ac:dyDescent="0.25">
      <c r="A68">
        <v>53</v>
      </c>
      <c r="D68" s="14">
        <f t="shared" si="0"/>
        <v>53</v>
      </c>
      <c r="E68" s="15">
        <f t="shared" si="1"/>
        <v>66524.700484935194</v>
      </c>
      <c r="F68" s="15">
        <f t="shared" si="2"/>
        <v>991.78035947797116</v>
      </c>
      <c r="G68" s="15">
        <f t="shared" si="3"/>
        <v>1114.0221038983002</v>
      </c>
      <c r="H68" s="15">
        <f t="shared" si="4"/>
        <v>178.24353662372803</v>
      </c>
      <c r="I68" s="15">
        <f t="shared" si="5"/>
        <v>2284.0459999999994</v>
      </c>
    </row>
    <row r="69" spans="1:9" x14ac:dyDescent="0.25">
      <c r="A69">
        <v>54</v>
      </c>
      <c r="D69" s="14">
        <f t="shared" si="0"/>
        <v>54</v>
      </c>
      <c r="E69" s="15">
        <f t="shared" si="1"/>
        <v>65513.937446480646</v>
      </c>
      <c r="F69" s="15">
        <f t="shared" si="2"/>
        <v>1010.7630384545519</v>
      </c>
      <c r="G69" s="15">
        <f t="shared" si="3"/>
        <v>1097.6577254702133</v>
      </c>
      <c r="H69" s="15">
        <f t="shared" si="4"/>
        <v>175.62523607523414</v>
      </c>
      <c r="I69" s="15">
        <f t="shared" si="5"/>
        <v>2284.0459999999994</v>
      </c>
    </row>
    <row r="70" spans="1:9" x14ac:dyDescent="0.25">
      <c r="A70">
        <v>55</v>
      </c>
      <c r="D70" s="14">
        <f t="shared" si="0"/>
        <v>55</v>
      </c>
      <c r="E70" s="15">
        <f t="shared" si="1"/>
        <v>64483.828400518469</v>
      </c>
      <c r="F70" s="15">
        <f t="shared" si="2"/>
        <v>1030.1090459621773</v>
      </c>
      <c r="G70" s="15">
        <f t="shared" si="3"/>
        <v>1080.980132791226</v>
      </c>
      <c r="H70" s="15">
        <f t="shared" si="4"/>
        <v>172.95682124659615</v>
      </c>
      <c r="I70" s="15">
        <f t="shared" si="5"/>
        <v>2284.0459999999994</v>
      </c>
    </row>
    <row r="71" spans="1:9" x14ac:dyDescent="0.25">
      <c r="A71">
        <v>56</v>
      </c>
      <c r="D71" s="14">
        <f t="shared" si="0"/>
        <v>56</v>
      </c>
      <c r="E71" s="15">
        <f t="shared" si="1"/>
        <v>63434.003064408476</v>
      </c>
      <c r="F71" s="15">
        <f t="shared" si="2"/>
        <v>1049.8253361099926</v>
      </c>
      <c r="G71" s="15">
        <f t="shared" si="3"/>
        <v>1063.9833309396611</v>
      </c>
      <c r="H71" s="15">
        <f t="shared" si="4"/>
        <v>170.23733295034577</v>
      </c>
      <c r="I71" s="15">
        <f t="shared" si="5"/>
        <v>2284.0459999999994</v>
      </c>
    </row>
    <row r="72" spans="1:9" x14ac:dyDescent="0.25">
      <c r="A72">
        <v>57</v>
      </c>
      <c r="D72" s="14">
        <f t="shared" si="0"/>
        <v>57</v>
      </c>
      <c r="E72" s="15">
        <f t="shared" si="1"/>
        <v>62364.084068299664</v>
      </c>
      <c r="F72" s="15">
        <f t="shared" si="2"/>
        <v>1069.9189961088116</v>
      </c>
      <c r="G72" s="15">
        <f t="shared" si="3"/>
        <v>1046.6612102510239</v>
      </c>
      <c r="H72" s="15">
        <f t="shared" si="4"/>
        <v>167.46579364016384</v>
      </c>
      <c r="I72" s="15">
        <f t="shared" si="5"/>
        <v>2284.0459999999994</v>
      </c>
    </row>
    <row r="73" spans="1:9" x14ac:dyDescent="0.25">
      <c r="A73">
        <v>58</v>
      </c>
      <c r="D73" s="14">
        <f t="shared" si="0"/>
        <v>58</v>
      </c>
      <c r="E73" s="15">
        <f t="shared" si="1"/>
        <v>61273.686819480979</v>
      </c>
      <c r="F73" s="15">
        <f t="shared" si="2"/>
        <v>1090.3972488186855</v>
      </c>
      <c r="G73" s="15">
        <f t="shared" si="3"/>
        <v>1029.0075441218223</v>
      </c>
      <c r="H73" s="15">
        <f t="shared" si="4"/>
        <v>164.64120705949156</v>
      </c>
      <c r="I73" s="15">
        <f t="shared" si="5"/>
        <v>2284.0459999999994</v>
      </c>
    </row>
    <row r="74" spans="1:9" x14ac:dyDescent="0.25">
      <c r="A74">
        <v>59</v>
      </c>
      <c r="D74" s="14">
        <f t="shared" si="0"/>
        <v>59</v>
      </c>
      <c r="E74" s="15">
        <f t="shared" si="1"/>
        <v>60162.419364135756</v>
      </c>
      <c r="F74" s="15">
        <f t="shared" si="2"/>
        <v>1111.2674553452262</v>
      </c>
      <c r="G74" s="15">
        <f t="shared" si="3"/>
        <v>1011.0159867713562</v>
      </c>
      <c r="H74" s="15">
        <f t="shared" si="4"/>
        <v>161.762557883417</v>
      </c>
      <c r="I74" s="15">
        <f t="shared" si="5"/>
        <v>2284.0459999999994</v>
      </c>
    </row>
    <row r="75" spans="1:9" x14ac:dyDescent="0.25">
      <c r="A75">
        <v>60</v>
      </c>
      <c r="D75" s="14">
        <f t="shared" si="0"/>
        <v>60</v>
      </c>
      <c r="E75" s="15">
        <f t="shared" si="1"/>
        <v>59029.882246450128</v>
      </c>
      <c r="F75" s="15">
        <f t="shared" si="2"/>
        <v>1132.5371176856295</v>
      </c>
      <c r="G75" s="15">
        <f t="shared" si="3"/>
        <v>992.68007096066367</v>
      </c>
      <c r="H75" s="15">
        <f t="shared" si="4"/>
        <v>158.82881135370619</v>
      </c>
      <c r="I75" s="15">
        <f t="shared" si="5"/>
        <v>2284.0459999999994</v>
      </c>
    </row>
    <row r="76" spans="1:9" x14ac:dyDescent="0.25">
      <c r="A76">
        <v>61</v>
      </c>
      <c r="D76" s="14">
        <f t="shared" si="0"/>
        <v>61</v>
      </c>
      <c r="E76" s="15">
        <f t="shared" si="1"/>
        <v>57875.668365024787</v>
      </c>
      <c r="F76" s="15">
        <f t="shared" si="2"/>
        <v>1154.2138814253394</v>
      </c>
      <c r="G76" s="15">
        <f t="shared" si="3"/>
        <v>973.99320566781034</v>
      </c>
      <c r="H76" s="15">
        <f t="shared" si="4"/>
        <v>155.83891290684966</v>
      </c>
      <c r="I76" s="15">
        <f t="shared" si="5"/>
        <v>2284.0459999999994</v>
      </c>
    </row>
    <row r="77" spans="1:9" x14ac:dyDescent="0.25">
      <c r="A77">
        <v>62</v>
      </c>
      <c r="D77" s="14">
        <f t="shared" si="0"/>
        <v>62</v>
      </c>
      <c r="E77" s="15">
        <f t="shared" si="1"/>
        <v>56699.362826538461</v>
      </c>
      <c r="F77" s="15">
        <f t="shared" si="2"/>
        <v>1176.3055384863274</v>
      </c>
      <c r="G77" s="15">
        <f t="shared" si="3"/>
        <v>954.94867371868281</v>
      </c>
      <c r="H77" s="15">
        <f t="shared" si="4"/>
        <v>152.79178779498926</v>
      </c>
      <c r="I77" s="15">
        <f t="shared" si="5"/>
        <v>2284.0459999999994</v>
      </c>
    </row>
    <row r="78" spans="1:9" x14ac:dyDescent="0.25">
      <c r="A78">
        <v>63</v>
      </c>
      <c r="D78" s="14">
        <f t="shared" si="0"/>
        <v>63</v>
      </c>
      <c r="E78" s="15">
        <f t="shared" si="1"/>
        <v>55500.542796610491</v>
      </c>
      <c r="F78" s="15">
        <f t="shared" si="2"/>
        <v>1198.8200299279738</v>
      </c>
      <c r="G78" s="15">
        <f t="shared" si="3"/>
        <v>935.5396293724358</v>
      </c>
      <c r="H78" s="15">
        <f t="shared" si="4"/>
        <v>149.68634069958972</v>
      </c>
      <c r="I78" s="15">
        <f t="shared" si="5"/>
        <v>2284.0459999999994</v>
      </c>
    </row>
    <row r="79" spans="1:9" x14ac:dyDescent="0.25">
      <c r="A79">
        <v>64</v>
      </c>
      <c r="D79" s="14">
        <f t="shared" si="0"/>
        <v>64</v>
      </c>
      <c r="E79" s="15">
        <f t="shared" si="1"/>
        <v>54278.777347808929</v>
      </c>
      <c r="F79" s="15">
        <f t="shared" si="2"/>
        <v>1221.7654488015601</v>
      </c>
      <c r="G79" s="15">
        <f t="shared" si="3"/>
        <v>915.75909586072362</v>
      </c>
      <c r="H79" s="15">
        <f t="shared" si="4"/>
        <v>146.52145533771579</v>
      </c>
      <c r="I79" s="15">
        <f t="shared" si="5"/>
        <v>2284.0459999999994</v>
      </c>
    </row>
    <row r="80" spans="1:9" x14ac:dyDescent="0.25">
      <c r="A80">
        <v>65</v>
      </c>
      <c r="D80" s="14">
        <f t="shared" ref="D80:D135" si="6">IF(A80&lt;=$E$7,A80,"")</f>
        <v>65</v>
      </c>
      <c r="E80" s="15">
        <f t="shared" si="1"/>
        <v>53033.627304749542</v>
      </c>
      <c r="F80" s="15">
        <f t="shared" si="2"/>
        <v>1245.150043059391</v>
      </c>
      <c r="G80" s="15">
        <f t="shared" si="3"/>
        <v>895.59996287983472</v>
      </c>
      <c r="H80" s="15">
        <f t="shared" si="4"/>
        <v>143.29599406077355</v>
      </c>
      <c r="I80" s="15">
        <f t="shared" si="5"/>
        <v>2284.0459999999994</v>
      </c>
    </row>
    <row r="81" spans="1:9" x14ac:dyDescent="0.25">
      <c r="A81">
        <v>66</v>
      </c>
      <c r="D81" s="14">
        <f t="shared" si="6"/>
        <v>66</v>
      </c>
      <c r="E81" s="15">
        <f t="shared" ref="E81:E135" si="7">IF(D81&lt;=$E$7,IF(D81=0,$E$6,E80-F81),"")</f>
        <v>51764.645086229939</v>
      </c>
      <c r="F81" s="15">
        <f t="shared" ref="F81:F135" si="8">IF(D81&lt;=$E$7,IF(D81=0,0,I81-SUM(G81:H81)),"")</f>
        <v>1268.9822185196042</v>
      </c>
      <c r="G81" s="15">
        <f t="shared" ref="G81:G135" si="9">IF(D81&lt;=$E$7,IFERROR(E80*$J$6/2,""),"")</f>
        <v>875.05498403482341</v>
      </c>
      <c r="H81" s="15">
        <f t="shared" ref="H81:H135" si="10">IFERROR(G81*16%,"")</f>
        <v>140.00879744557176</v>
      </c>
      <c r="I81" s="15">
        <f t="shared" ref="I81:I135" si="11">IF(D81&lt;=$E$7,$E$8,"")</f>
        <v>2284.0459999999994</v>
      </c>
    </row>
    <row r="82" spans="1:9" x14ac:dyDescent="0.25">
      <c r="A82">
        <v>67</v>
      </c>
      <c r="D82" s="14">
        <f t="shared" si="6"/>
        <v>67</v>
      </c>
      <c r="E82" s="15">
        <f t="shared" si="7"/>
        <v>50471.374544342216</v>
      </c>
      <c r="F82" s="15">
        <f t="shared" si="8"/>
        <v>1293.2705418877199</v>
      </c>
      <c r="G82" s="15">
        <f t="shared" si="9"/>
        <v>854.11677423472361</v>
      </c>
      <c r="H82" s="15">
        <f t="shared" si="10"/>
        <v>136.65868387755577</v>
      </c>
      <c r="I82" s="15">
        <f t="shared" si="11"/>
        <v>2284.0459999999994</v>
      </c>
    </row>
    <row r="83" spans="1:9" x14ac:dyDescent="0.25">
      <c r="A83">
        <v>68</v>
      </c>
      <c r="D83" s="14">
        <f t="shared" si="6"/>
        <v>68</v>
      </c>
      <c r="E83" s="15">
        <f t="shared" si="7"/>
        <v>49153.350800506189</v>
      </c>
      <c r="F83" s="15">
        <f t="shared" si="8"/>
        <v>1318.0237438360277</v>
      </c>
      <c r="G83" s="15">
        <f t="shared" si="9"/>
        <v>832.77780703790665</v>
      </c>
      <c r="H83" s="15">
        <f t="shared" si="10"/>
        <v>133.24444912606506</v>
      </c>
      <c r="I83" s="15">
        <f t="shared" si="11"/>
        <v>2284.0459999999994</v>
      </c>
    </row>
    <row r="84" spans="1:9" x14ac:dyDescent="0.25">
      <c r="A84">
        <v>69</v>
      </c>
      <c r="D84" s="14">
        <f t="shared" si="6"/>
        <v>69</v>
      </c>
      <c r="E84" s="15">
        <f t="shared" si="7"/>
        <v>47810.100078364281</v>
      </c>
      <c r="F84" s="15">
        <f t="shared" si="8"/>
        <v>1343.2507221419096</v>
      </c>
      <c r="G84" s="15">
        <f t="shared" si="9"/>
        <v>811.0304119466291</v>
      </c>
      <c r="H84" s="15">
        <f t="shared" si="10"/>
        <v>129.76486591146065</v>
      </c>
      <c r="I84" s="15">
        <f t="shared" si="11"/>
        <v>2284.0459999999994</v>
      </c>
    </row>
    <row r="85" spans="1:9" x14ac:dyDescent="0.25">
      <c r="A85">
        <v>70</v>
      </c>
      <c r="D85" s="14">
        <f t="shared" si="6"/>
        <v>70</v>
      </c>
      <c r="E85" s="15">
        <f t="shared" si="7"/>
        <v>46441.139533478046</v>
      </c>
      <c r="F85" s="15">
        <f t="shared" si="8"/>
        <v>1368.9605448862333</v>
      </c>
      <c r="G85" s="15">
        <f t="shared" si="9"/>
        <v>788.86677164979835</v>
      </c>
      <c r="H85" s="15">
        <f t="shared" si="10"/>
        <v>126.21868346396774</v>
      </c>
      <c r="I85" s="15">
        <f t="shared" si="11"/>
        <v>2284.0459999999994</v>
      </c>
    </row>
    <row r="86" spans="1:9" x14ac:dyDescent="0.25">
      <c r="A86">
        <v>71</v>
      </c>
      <c r="D86" s="14">
        <f t="shared" si="6"/>
        <v>71</v>
      </c>
      <c r="E86" s="15">
        <f t="shared" si="7"/>
        <v>45045.977079765085</v>
      </c>
      <c r="F86" s="15">
        <f t="shared" si="8"/>
        <v>1395.1624537129605</v>
      </c>
      <c r="G86" s="15">
        <f t="shared" si="9"/>
        <v>766.27891921296441</v>
      </c>
      <c r="H86" s="15">
        <f t="shared" si="10"/>
        <v>122.6046270740743</v>
      </c>
      <c r="I86" s="15">
        <f t="shared" si="11"/>
        <v>2284.0459999999994</v>
      </c>
    </row>
    <row r="87" spans="1:9" x14ac:dyDescent="0.25">
      <c r="A87">
        <v>72</v>
      </c>
      <c r="D87" s="14">
        <f t="shared" si="6"/>
        <v>72</v>
      </c>
      <c r="E87" s="15">
        <f t="shared" si="7"/>
        <v>43624.111212613941</v>
      </c>
      <c r="F87" s="15">
        <f t="shared" si="8"/>
        <v>1421.8658671511457</v>
      </c>
      <c r="G87" s="15">
        <f t="shared" si="9"/>
        <v>743.25873521452911</v>
      </c>
      <c r="H87" s="15">
        <f t="shared" si="10"/>
        <v>118.92139763432466</v>
      </c>
      <c r="I87" s="15">
        <f t="shared" si="11"/>
        <v>2284.0459999999994</v>
      </c>
    </row>
    <row r="88" spans="1:9" x14ac:dyDescent="0.25">
      <c r="A88">
        <v>73</v>
      </c>
      <c r="D88" s="14">
        <f t="shared" si="6"/>
        <v>73</v>
      </c>
      <c r="E88" s="15">
        <f t="shared" si="7"/>
        <v>42175.030828613424</v>
      </c>
      <c r="F88" s="15">
        <f t="shared" si="8"/>
        <v>1449.080384000516</v>
      </c>
      <c r="G88" s="15">
        <f t="shared" si="9"/>
        <v>719.79794482714078</v>
      </c>
      <c r="H88" s="15">
        <f t="shared" si="10"/>
        <v>115.16767117234252</v>
      </c>
      <c r="I88" s="15">
        <f t="shared" si="11"/>
        <v>2284.0459999999994</v>
      </c>
    </row>
    <row r="89" spans="1:9" x14ac:dyDescent="0.25">
      <c r="A89">
        <v>74</v>
      </c>
      <c r="D89" s="14">
        <f t="shared" si="6"/>
        <v>74</v>
      </c>
      <c r="E89" s="15">
        <f t="shared" si="7"/>
        <v>40698.215041831572</v>
      </c>
      <c r="F89" s="15">
        <f t="shared" si="8"/>
        <v>1476.8157867818547</v>
      </c>
      <c r="G89" s="15">
        <f t="shared" si="9"/>
        <v>695.8881148432281</v>
      </c>
      <c r="H89" s="15">
        <f t="shared" si="10"/>
        <v>111.3420983749165</v>
      </c>
      <c r="I89" s="15">
        <f t="shared" si="11"/>
        <v>2284.0459999999994</v>
      </c>
    </row>
    <row r="90" spans="1:9" x14ac:dyDescent="0.25">
      <c r="A90">
        <v>75</v>
      </c>
      <c r="D90" s="14">
        <f t="shared" si="6"/>
        <v>75</v>
      </c>
      <c r="E90" s="15">
        <f t="shared" si="7"/>
        <v>39193.132996578155</v>
      </c>
      <c r="F90" s="15">
        <f t="shared" si="8"/>
        <v>1505.0820452534203</v>
      </c>
      <c r="G90" s="15">
        <f t="shared" si="9"/>
        <v>671.52065064360249</v>
      </c>
      <c r="H90" s="15">
        <f t="shared" si="10"/>
        <v>107.4433041029764</v>
      </c>
      <c r="I90" s="15">
        <f t="shared" si="11"/>
        <v>2284.0459999999994</v>
      </c>
    </row>
    <row r="91" spans="1:9" x14ac:dyDescent="0.25">
      <c r="A91">
        <v>76</v>
      </c>
      <c r="D91" s="14">
        <f t="shared" si="6"/>
        <v>76</v>
      </c>
      <c r="E91" s="15">
        <f t="shared" si="7"/>
        <v>37659.243676583479</v>
      </c>
      <c r="F91" s="15">
        <f t="shared" si="8"/>
        <v>1533.8893199946742</v>
      </c>
      <c r="G91" s="15">
        <f t="shared" si="9"/>
        <v>646.68679310803884</v>
      </c>
      <c r="H91" s="15">
        <f t="shared" si="10"/>
        <v>103.46988689728622</v>
      </c>
      <c r="I91" s="15">
        <f t="shared" si="11"/>
        <v>2284.0459999999994</v>
      </c>
    </row>
    <row r="92" spans="1:9" x14ac:dyDescent="0.25">
      <c r="A92">
        <v>77</v>
      </c>
      <c r="D92" s="14">
        <f t="shared" si="6"/>
        <v>77</v>
      </c>
      <c r="E92" s="15">
        <f t="shared" si="7"/>
        <v>36095.995710524883</v>
      </c>
      <c r="F92" s="15">
        <f t="shared" si="8"/>
        <v>1563.2479660585982</v>
      </c>
      <c r="G92" s="15">
        <f t="shared" si="9"/>
        <v>621.37761546672527</v>
      </c>
      <c r="H92" s="15">
        <f t="shared" si="10"/>
        <v>99.42041847467604</v>
      </c>
      <c r="I92" s="15">
        <f t="shared" si="11"/>
        <v>2284.0459999999994</v>
      </c>
    </row>
    <row r="93" spans="1:9" x14ac:dyDescent="0.25">
      <c r="A93">
        <v>78</v>
      </c>
      <c r="D93" s="14">
        <f t="shared" si="6"/>
        <v>78</v>
      </c>
      <c r="E93" s="15">
        <f t="shared" si="7"/>
        <v>34502.827173830963</v>
      </c>
      <c r="F93" s="15">
        <f t="shared" si="8"/>
        <v>1593.1685366939178</v>
      </c>
      <c r="G93" s="15">
        <f t="shared" si="9"/>
        <v>595.5840200914497</v>
      </c>
      <c r="H93" s="15">
        <f t="shared" si="10"/>
        <v>95.293443214631949</v>
      </c>
      <c r="I93" s="15">
        <f t="shared" si="11"/>
        <v>2284.0459999999994</v>
      </c>
    </row>
    <row r="94" spans="1:9" x14ac:dyDescent="0.25">
      <c r="A94">
        <v>79</v>
      </c>
      <c r="D94" s="14">
        <f t="shared" si="6"/>
        <v>79</v>
      </c>
      <c r="E94" s="15">
        <f t="shared" si="7"/>
        <v>32879.165386692395</v>
      </c>
      <c r="F94" s="15">
        <f t="shared" si="8"/>
        <v>1623.6617871385706</v>
      </c>
      <c r="G94" s="15">
        <f t="shared" si="9"/>
        <v>569.2967352253695</v>
      </c>
      <c r="H94" s="15">
        <f t="shared" si="10"/>
        <v>91.08747763605912</v>
      </c>
      <c r="I94" s="15">
        <f t="shared" si="11"/>
        <v>2284.0459999999994</v>
      </c>
    </row>
    <row r="95" spans="1:9" x14ac:dyDescent="0.25">
      <c r="A95">
        <v>80</v>
      </c>
      <c r="D95" s="14">
        <f t="shared" si="6"/>
        <v>80</v>
      </c>
      <c r="E95" s="15">
        <f t="shared" si="7"/>
        <v>31224.426708206614</v>
      </c>
      <c r="F95" s="15">
        <f t="shared" si="8"/>
        <v>1654.7386784857799</v>
      </c>
      <c r="G95" s="15">
        <f t="shared" si="9"/>
        <v>542.5063116501891</v>
      </c>
      <c r="H95" s="15">
        <f t="shared" si="10"/>
        <v>86.801009864030263</v>
      </c>
      <c r="I95" s="15">
        <f t="shared" si="11"/>
        <v>2284.0459999999994</v>
      </c>
    </row>
    <row r="96" spans="1:9" x14ac:dyDescent="0.25">
      <c r="A96">
        <v>81</v>
      </c>
      <c r="D96" s="14">
        <f t="shared" si="6"/>
        <v>81</v>
      </c>
      <c r="E96" s="15">
        <f t="shared" si="7"/>
        <v>29538.016326582489</v>
      </c>
      <c r="F96" s="15">
        <f t="shared" si="8"/>
        <v>1686.410381624125</v>
      </c>
      <c r="G96" s="15">
        <f t="shared" si="9"/>
        <v>515.20311928954698</v>
      </c>
      <c r="H96" s="15">
        <f t="shared" si="10"/>
        <v>82.432499086327525</v>
      </c>
      <c r="I96" s="15">
        <f t="shared" si="11"/>
        <v>2284.0459999999994</v>
      </c>
    </row>
    <row r="97" spans="1:9" x14ac:dyDescent="0.25">
      <c r="A97">
        <v>82</v>
      </c>
      <c r="D97" s="14">
        <f t="shared" si="6"/>
        <v>82</v>
      </c>
      <c r="E97" s="15">
        <f t="shared" si="7"/>
        <v>27819.328045329465</v>
      </c>
      <c r="F97" s="15">
        <f t="shared" si="8"/>
        <v>1718.6882812530246</v>
      </c>
      <c r="G97" s="15">
        <f t="shared" si="9"/>
        <v>487.37734374739205</v>
      </c>
      <c r="H97" s="15">
        <f t="shared" si="10"/>
        <v>77.980374999582736</v>
      </c>
      <c r="I97" s="15">
        <f t="shared" si="11"/>
        <v>2284.0459999999994</v>
      </c>
    </row>
    <row r="98" spans="1:9" x14ac:dyDescent="0.25">
      <c r="A98">
        <v>83</v>
      </c>
      <c r="D98" s="14">
        <f t="shared" si="6"/>
        <v>83</v>
      </c>
      <c r="E98" s="15">
        <f t="shared" si="7"/>
        <v>26067.744065354385</v>
      </c>
      <c r="F98" s="15">
        <f t="shared" si="8"/>
        <v>1751.5839799750786</v>
      </c>
      <c r="G98" s="15">
        <f t="shared" si="9"/>
        <v>459.01898278010412</v>
      </c>
      <c r="H98" s="15">
        <f t="shared" si="10"/>
        <v>73.443037244816665</v>
      </c>
      <c r="I98" s="15">
        <f t="shared" si="11"/>
        <v>2284.0459999999994</v>
      </c>
    </row>
    <row r="99" spans="1:9" x14ac:dyDescent="0.25">
      <c r="A99">
        <v>84</v>
      </c>
      <c r="D99" s="14">
        <f t="shared" si="6"/>
        <v>84</v>
      </c>
      <c r="E99" s="15">
        <f t="shared" si="7"/>
        <v>24282.63476288765</v>
      </c>
      <c r="F99" s="15">
        <f t="shared" si="8"/>
        <v>1785.1093024667339</v>
      </c>
      <c r="G99" s="15">
        <f t="shared" si="9"/>
        <v>430.11784270109092</v>
      </c>
      <c r="H99" s="15">
        <f t="shared" si="10"/>
        <v>68.818854832174551</v>
      </c>
      <c r="I99" s="15">
        <f t="shared" si="11"/>
        <v>2284.0459999999994</v>
      </c>
    </row>
    <row r="100" spans="1:9" x14ac:dyDescent="0.25">
      <c r="A100">
        <v>85</v>
      </c>
      <c r="D100" s="14">
        <f t="shared" si="6"/>
        <v>85</v>
      </c>
      <c r="E100" s="15">
        <f t="shared" si="7"/>
        <v>22463.358463158871</v>
      </c>
      <c r="F100" s="15">
        <f t="shared" si="8"/>
        <v>1819.2762997287793</v>
      </c>
      <c r="G100" s="15">
        <f t="shared" si="9"/>
        <v>400.66353471656902</v>
      </c>
      <c r="H100" s="15">
        <f t="shared" si="10"/>
        <v>64.106165554651042</v>
      </c>
      <c r="I100" s="15">
        <f t="shared" si="11"/>
        <v>2284.0459999999994</v>
      </c>
    </row>
    <row r="101" spans="1:9" x14ac:dyDescent="0.25">
      <c r="A101">
        <v>86</v>
      </c>
      <c r="D101" s="14">
        <f t="shared" si="6"/>
        <v>86</v>
      </c>
      <c r="E101" s="15">
        <f t="shared" si="7"/>
        <v>20609.261209740678</v>
      </c>
      <c r="F101" s="15">
        <f t="shared" si="8"/>
        <v>1854.0972534181938</v>
      </c>
      <c r="G101" s="15">
        <f t="shared" si="9"/>
        <v>370.64547119121164</v>
      </c>
      <c r="H101" s="15">
        <f t="shared" si="10"/>
        <v>59.303275390593861</v>
      </c>
      <c r="I101" s="15">
        <f t="shared" si="11"/>
        <v>2284.0459999999994</v>
      </c>
    </row>
    <row r="102" spans="1:9" x14ac:dyDescent="0.25">
      <c r="A102">
        <v>87</v>
      </c>
      <c r="D102" s="14">
        <f t="shared" si="6"/>
        <v>87</v>
      </c>
      <c r="E102" s="15">
        <f t="shared" si="7"/>
        <v>18719.676529477772</v>
      </c>
      <c r="F102" s="15">
        <f t="shared" si="8"/>
        <v>1889.5846802629071</v>
      </c>
      <c r="G102" s="15">
        <f t="shared" si="9"/>
        <v>340.05286184232091</v>
      </c>
      <c r="H102" s="15">
        <f t="shared" si="10"/>
        <v>54.408457894771345</v>
      </c>
      <c r="I102" s="15">
        <f t="shared" si="11"/>
        <v>2284.0459999999994</v>
      </c>
    </row>
    <row r="103" spans="1:9" x14ac:dyDescent="0.25">
      <c r="A103">
        <v>88</v>
      </c>
      <c r="D103" s="14">
        <f t="shared" si="6"/>
        <v>88</v>
      </c>
      <c r="E103" s="15">
        <f t="shared" si="7"/>
        <v>16793.925192916715</v>
      </c>
      <c r="F103" s="15">
        <f t="shared" si="8"/>
        <v>1925.7513365610575</v>
      </c>
      <c r="G103" s="15">
        <f t="shared" si="9"/>
        <v>308.8747098611567</v>
      </c>
      <c r="H103" s="15">
        <f t="shared" si="10"/>
        <v>49.419953577785073</v>
      </c>
      <c r="I103" s="15">
        <f t="shared" si="11"/>
        <v>2284.0459999999994</v>
      </c>
    </row>
    <row r="104" spans="1:9" x14ac:dyDescent="0.25">
      <c r="A104">
        <v>89</v>
      </c>
      <c r="D104" s="14">
        <f t="shared" si="6"/>
        <v>89</v>
      </c>
      <c r="E104" s="15">
        <f t="shared" si="7"/>
        <v>14831.314970150346</v>
      </c>
      <c r="F104" s="15">
        <f t="shared" si="8"/>
        <v>1962.6102227663678</v>
      </c>
      <c r="G104" s="15">
        <f t="shared" si="9"/>
        <v>277.09980796002725</v>
      </c>
      <c r="H104" s="15">
        <f t="shared" si="10"/>
        <v>44.335969273604363</v>
      </c>
      <c r="I104" s="15">
        <f t="shared" si="11"/>
        <v>2284.0459999999994</v>
      </c>
    </row>
    <row r="105" spans="1:9" x14ac:dyDescent="0.25">
      <c r="A105">
        <v>90</v>
      </c>
      <c r="D105" s="14">
        <f t="shared" si="6"/>
        <v>90</v>
      </c>
      <c r="E105" s="15">
        <f t="shared" si="7"/>
        <v>12831.140381989064</v>
      </c>
      <c r="F105" s="15">
        <f t="shared" si="8"/>
        <v>2000.1745881612819</v>
      </c>
      <c r="G105" s="15">
        <f t="shared" si="9"/>
        <v>244.7167343437219</v>
      </c>
      <c r="H105" s="15">
        <f t="shared" si="10"/>
        <v>39.154677494995504</v>
      </c>
      <c r="I105" s="15">
        <f t="shared" si="11"/>
        <v>2284.0459999999994</v>
      </c>
    </row>
    <row r="106" spans="1:9" x14ac:dyDescent="0.25">
      <c r="A106">
        <v>91</v>
      </c>
      <c r="D106" s="14">
        <f t="shared" si="6"/>
        <v>91</v>
      </c>
      <c r="E106" s="15">
        <f t="shared" si="7"/>
        <v>10792.682446369514</v>
      </c>
      <c r="F106" s="15">
        <f t="shared" si="8"/>
        <v>2038.4579356195493</v>
      </c>
      <c r="G106" s="15">
        <f t="shared" si="9"/>
        <v>211.7138486038362</v>
      </c>
      <c r="H106" s="15">
        <f t="shared" si="10"/>
        <v>33.874215776613795</v>
      </c>
      <c r="I106" s="15">
        <f t="shared" si="11"/>
        <v>2284.0459999999994</v>
      </c>
    </row>
    <row r="107" spans="1:9" x14ac:dyDescent="0.25">
      <c r="A107">
        <v>92</v>
      </c>
      <c r="D107" s="14">
        <f t="shared" si="6"/>
        <v>92</v>
      </c>
      <c r="E107" s="15">
        <f t="shared" si="7"/>
        <v>8715.2084199095516</v>
      </c>
      <c r="F107" s="15">
        <f t="shared" si="8"/>
        <v>2077.4740264599623</v>
      </c>
      <c r="G107" s="15">
        <f t="shared" si="9"/>
        <v>178.07928753451489</v>
      </c>
      <c r="H107" s="15">
        <f t="shared" si="10"/>
        <v>28.492686005522383</v>
      </c>
      <c r="I107" s="15">
        <f t="shared" si="11"/>
        <v>2284.0459999999994</v>
      </c>
    </row>
    <row r="108" spans="1:9" x14ac:dyDescent="0.25">
      <c r="A108">
        <v>93</v>
      </c>
      <c r="D108" s="14">
        <f t="shared" si="6"/>
        <v>93</v>
      </c>
      <c r="E108" s="15">
        <f t="shared" si="7"/>
        <v>6597.9715345165569</v>
      </c>
      <c r="F108" s="15">
        <f t="shared" si="8"/>
        <v>2117.2368853929943</v>
      </c>
      <c r="G108" s="15">
        <f t="shared" si="9"/>
        <v>143.80096086810798</v>
      </c>
      <c r="H108" s="15">
        <f t="shared" si="10"/>
        <v>23.008153738897278</v>
      </c>
      <c r="I108" s="15">
        <f t="shared" si="11"/>
        <v>2284.0459999999994</v>
      </c>
    </row>
    <row r="109" spans="1:9" x14ac:dyDescent="0.25">
      <c r="A109">
        <v>94</v>
      </c>
      <c r="D109" s="14">
        <f t="shared" si="6"/>
        <v>94</v>
      </c>
      <c r="E109" s="15">
        <f t="shared" si="7"/>
        <v>4440.2107289544383</v>
      </c>
      <c r="F109" s="15">
        <f t="shared" si="8"/>
        <v>2157.760805562119</v>
      </c>
      <c r="G109" s="15">
        <f t="shared" si="9"/>
        <v>108.86654692920729</v>
      </c>
      <c r="H109" s="15">
        <f t="shared" si="10"/>
        <v>17.418647508673168</v>
      </c>
      <c r="I109" s="15">
        <f t="shared" si="11"/>
        <v>2284.0459999999994</v>
      </c>
    </row>
    <row r="110" spans="1:9" x14ac:dyDescent="0.25">
      <c r="A110">
        <v>95</v>
      </c>
      <c r="D110" s="14">
        <f t="shared" si="6"/>
        <v>95</v>
      </c>
      <c r="E110" s="15">
        <f t="shared" si="7"/>
        <v>2241.1503752728208</v>
      </c>
      <c r="F110" s="15">
        <f t="shared" si="8"/>
        <v>2199.0603536816175</v>
      </c>
      <c r="G110" s="15">
        <f t="shared" si="9"/>
        <v>73.263488205501446</v>
      </c>
      <c r="H110" s="15">
        <f t="shared" si="10"/>
        <v>11.722158112880232</v>
      </c>
      <c r="I110" s="15">
        <f t="shared" si="11"/>
        <v>2284.0459999999994</v>
      </c>
    </row>
    <row r="111" spans="1:9" x14ac:dyDescent="0.25">
      <c r="A111">
        <v>96</v>
      </c>
      <c r="D111" s="14">
        <f t="shared" si="6"/>
        <v>96</v>
      </c>
      <c r="E111" s="15">
        <f t="shared" si="7"/>
        <v>9.5042196335271001E-11</v>
      </c>
      <c r="F111" s="15">
        <f t="shared" si="8"/>
        <v>2241.1503752727258</v>
      </c>
      <c r="G111" s="15">
        <f t="shared" si="9"/>
        <v>36.978986833856709</v>
      </c>
      <c r="H111" s="15">
        <f t="shared" si="10"/>
        <v>5.9166378934170734</v>
      </c>
      <c r="I111" s="15">
        <f t="shared" si="11"/>
        <v>2284.0459999999994</v>
      </c>
    </row>
    <row r="112" spans="1:9" x14ac:dyDescent="0.25">
      <c r="A112">
        <v>97</v>
      </c>
      <c r="D112" s="14" t="str">
        <f t="shared" si="6"/>
        <v/>
      </c>
      <c r="E112" s="15" t="str">
        <f t="shared" si="7"/>
        <v/>
      </c>
      <c r="F112" s="15" t="str">
        <f t="shared" si="8"/>
        <v/>
      </c>
      <c r="G112" s="15" t="str">
        <f t="shared" si="9"/>
        <v/>
      </c>
      <c r="H112" s="15" t="str">
        <f t="shared" si="10"/>
        <v/>
      </c>
      <c r="I112" s="15" t="str">
        <f t="shared" si="11"/>
        <v/>
      </c>
    </row>
    <row r="113" spans="1:9" x14ac:dyDescent="0.25">
      <c r="A113">
        <v>98</v>
      </c>
      <c r="D113" s="14" t="str">
        <f t="shared" si="6"/>
        <v/>
      </c>
      <c r="E113" s="15" t="str">
        <f t="shared" si="7"/>
        <v/>
      </c>
      <c r="F113" s="15" t="str">
        <f t="shared" si="8"/>
        <v/>
      </c>
      <c r="G113" s="15" t="str">
        <f t="shared" si="9"/>
        <v/>
      </c>
      <c r="H113" s="15" t="str">
        <f t="shared" si="10"/>
        <v/>
      </c>
      <c r="I113" s="15" t="str">
        <f t="shared" si="11"/>
        <v/>
      </c>
    </row>
    <row r="114" spans="1:9" x14ac:dyDescent="0.25">
      <c r="A114">
        <v>99</v>
      </c>
      <c r="D114" s="14" t="str">
        <f t="shared" si="6"/>
        <v/>
      </c>
      <c r="E114" s="15" t="str">
        <f t="shared" si="7"/>
        <v/>
      </c>
      <c r="F114" s="15" t="str">
        <f t="shared" si="8"/>
        <v/>
      </c>
      <c r="G114" s="15" t="str">
        <f t="shared" si="9"/>
        <v/>
      </c>
      <c r="H114" s="15" t="str">
        <f t="shared" si="10"/>
        <v/>
      </c>
      <c r="I114" s="15" t="str">
        <f t="shared" si="11"/>
        <v/>
      </c>
    </row>
    <row r="115" spans="1:9" x14ac:dyDescent="0.25">
      <c r="A115">
        <v>100</v>
      </c>
      <c r="D115" s="14" t="str">
        <f t="shared" si="6"/>
        <v/>
      </c>
      <c r="E115" s="15" t="str">
        <f t="shared" si="7"/>
        <v/>
      </c>
      <c r="F115" s="15" t="str">
        <f t="shared" si="8"/>
        <v/>
      </c>
      <c r="G115" s="15" t="str">
        <f t="shared" si="9"/>
        <v/>
      </c>
      <c r="H115" s="15" t="str">
        <f t="shared" si="10"/>
        <v/>
      </c>
      <c r="I115" s="15" t="str">
        <f t="shared" si="11"/>
        <v/>
      </c>
    </row>
    <row r="116" spans="1:9" x14ac:dyDescent="0.25">
      <c r="A116">
        <v>101</v>
      </c>
      <c r="D116" s="14" t="str">
        <f t="shared" si="6"/>
        <v/>
      </c>
      <c r="E116" s="15" t="str">
        <f t="shared" si="7"/>
        <v/>
      </c>
      <c r="F116" s="15" t="str">
        <f t="shared" si="8"/>
        <v/>
      </c>
      <c r="G116" s="15" t="str">
        <f t="shared" si="9"/>
        <v/>
      </c>
      <c r="H116" s="15" t="str">
        <f t="shared" si="10"/>
        <v/>
      </c>
      <c r="I116" s="15" t="str">
        <f t="shared" si="11"/>
        <v/>
      </c>
    </row>
    <row r="117" spans="1:9" x14ac:dyDescent="0.25">
      <c r="A117">
        <v>102</v>
      </c>
      <c r="D117" s="14" t="str">
        <f t="shared" si="6"/>
        <v/>
      </c>
      <c r="E117" s="15" t="str">
        <f t="shared" si="7"/>
        <v/>
      </c>
      <c r="F117" s="15" t="str">
        <f t="shared" si="8"/>
        <v/>
      </c>
      <c r="G117" s="15" t="str">
        <f t="shared" si="9"/>
        <v/>
      </c>
      <c r="H117" s="15" t="str">
        <f t="shared" si="10"/>
        <v/>
      </c>
      <c r="I117" s="15" t="str">
        <f t="shared" si="11"/>
        <v/>
      </c>
    </row>
    <row r="118" spans="1:9" x14ac:dyDescent="0.25">
      <c r="A118">
        <v>103</v>
      </c>
      <c r="D118" s="14" t="str">
        <f t="shared" si="6"/>
        <v/>
      </c>
      <c r="E118" s="15" t="str">
        <f t="shared" si="7"/>
        <v/>
      </c>
      <c r="F118" s="15" t="str">
        <f t="shared" si="8"/>
        <v/>
      </c>
      <c r="G118" s="15" t="str">
        <f t="shared" si="9"/>
        <v/>
      </c>
      <c r="H118" s="15" t="str">
        <f t="shared" si="10"/>
        <v/>
      </c>
      <c r="I118" s="15" t="str">
        <f t="shared" si="11"/>
        <v/>
      </c>
    </row>
    <row r="119" spans="1:9" x14ac:dyDescent="0.25">
      <c r="A119">
        <v>104</v>
      </c>
      <c r="D119" s="14" t="str">
        <f t="shared" si="6"/>
        <v/>
      </c>
      <c r="E119" s="15" t="str">
        <f t="shared" si="7"/>
        <v/>
      </c>
      <c r="F119" s="15" t="str">
        <f t="shared" si="8"/>
        <v/>
      </c>
      <c r="G119" s="15" t="str">
        <f t="shared" si="9"/>
        <v/>
      </c>
      <c r="H119" s="15" t="str">
        <f t="shared" si="10"/>
        <v/>
      </c>
      <c r="I119" s="15" t="str">
        <f t="shared" si="11"/>
        <v/>
      </c>
    </row>
    <row r="120" spans="1:9" x14ac:dyDescent="0.25">
      <c r="A120">
        <v>105</v>
      </c>
      <c r="D120" s="14" t="str">
        <f t="shared" si="6"/>
        <v/>
      </c>
      <c r="E120" s="15" t="str">
        <f t="shared" si="7"/>
        <v/>
      </c>
      <c r="F120" s="15" t="str">
        <f t="shared" si="8"/>
        <v/>
      </c>
      <c r="G120" s="15" t="str">
        <f t="shared" si="9"/>
        <v/>
      </c>
      <c r="H120" s="15" t="str">
        <f t="shared" si="10"/>
        <v/>
      </c>
      <c r="I120" s="15" t="str">
        <f t="shared" si="11"/>
        <v/>
      </c>
    </row>
    <row r="121" spans="1:9" x14ac:dyDescent="0.25">
      <c r="A121">
        <v>106</v>
      </c>
      <c r="D121" s="14" t="str">
        <f t="shared" si="6"/>
        <v/>
      </c>
      <c r="E121" s="15" t="str">
        <f t="shared" si="7"/>
        <v/>
      </c>
      <c r="F121" s="15" t="str">
        <f t="shared" si="8"/>
        <v/>
      </c>
      <c r="G121" s="15" t="str">
        <f t="shared" si="9"/>
        <v/>
      </c>
      <c r="H121" s="15" t="str">
        <f t="shared" si="10"/>
        <v/>
      </c>
      <c r="I121" s="15" t="str">
        <f t="shared" si="11"/>
        <v/>
      </c>
    </row>
    <row r="122" spans="1:9" x14ac:dyDescent="0.25">
      <c r="A122">
        <v>107</v>
      </c>
      <c r="D122" s="14" t="str">
        <f t="shared" si="6"/>
        <v/>
      </c>
      <c r="E122" s="15" t="str">
        <f t="shared" si="7"/>
        <v/>
      </c>
      <c r="F122" s="15" t="str">
        <f t="shared" si="8"/>
        <v/>
      </c>
      <c r="G122" s="15" t="str">
        <f t="shared" si="9"/>
        <v/>
      </c>
      <c r="H122" s="15" t="str">
        <f t="shared" si="10"/>
        <v/>
      </c>
      <c r="I122" s="15" t="str">
        <f t="shared" si="11"/>
        <v/>
      </c>
    </row>
    <row r="123" spans="1:9" x14ac:dyDescent="0.25">
      <c r="A123">
        <v>108</v>
      </c>
      <c r="D123" s="14" t="str">
        <f t="shared" si="6"/>
        <v/>
      </c>
      <c r="E123" s="15" t="str">
        <f t="shared" si="7"/>
        <v/>
      </c>
      <c r="F123" s="15" t="str">
        <f t="shared" si="8"/>
        <v/>
      </c>
      <c r="G123" s="15" t="str">
        <f t="shared" si="9"/>
        <v/>
      </c>
      <c r="H123" s="15" t="str">
        <f t="shared" si="10"/>
        <v/>
      </c>
      <c r="I123" s="15" t="str">
        <f t="shared" si="11"/>
        <v/>
      </c>
    </row>
    <row r="124" spans="1:9" x14ac:dyDescent="0.25">
      <c r="A124">
        <v>109</v>
      </c>
      <c r="D124" s="14" t="str">
        <f t="shared" si="6"/>
        <v/>
      </c>
      <c r="E124" s="15" t="str">
        <f t="shared" si="7"/>
        <v/>
      </c>
      <c r="F124" s="15" t="str">
        <f t="shared" si="8"/>
        <v/>
      </c>
      <c r="G124" s="15" t="str">
        <f t="shared" si="9"/>
        <v/>
      </c>
      <c r="H124" s="15" t="str">
        <f t="shared" si="10"/>
        <v/>
      </c>
      <c r="I124" s="15" t="str">
        <f t="shared" si="11"/>
        <v/>
      </c>
    </row>
    <row r="125" spans="1:9" x14ac:dyDescent="0.25">
      <c r="A125">
        <v>110</v>
      </c>
      <c r="D125" s="14" t="str">
        <f t="shared" si="6"/>
        <v/>
      </c>
      <c r="E125" s="15" t="str">
        <f t="shared" si="7"/>
        <v/>
      </c>
      <c r="F125" s="15" t="str">
        <f t="shared" si="8"/>
        <v/>
      </c>
      <c r="G125" s="15" t="str">
        <f t="shared" si="9"/>
        <v/>
      </c>
      <c r="H125" s="15" t="str">
        <f t="shared" si="10"/>
        <v/>
      </c>
      <c r="I125" s="15" t="str">
        <f t="shared" si="11"/>
        <v/>
      </c>
    </row>
    <row r="126" spans="1:9" x14ac:dyDescent="0.25">
      <c r="A126">
        <v>111</v>
      </c>
      <c r="D126" s="14" t="str">
        <f t="shared" si="6"/>
        <v/>
      </c>
      <c r="E126" s="15" t="str">
        <f t="shared" si="7"/>
        <v/>
      </c>
      <c r="F126" s="15" t="str">
        <f t="shared" si="8"/>
        <v/>
      </c>
      <c r="G126" s="15" t="str">
        <f t="shared" si="9"/>
        <v/>
      </c>
      <c r="H126" s="15" t="str">
        <f t="shared" si="10"/>
        <v/>
      </c>
      <c r="I126" s="15" t="str">
        <f t="shared" si="11"/>
        <v/>
      </c>
    </row>
    <row r="127" spans="1:9" x14ac:dyDescent="0.25">
      <c r="A127">
        <v>112</v>
      </c>
      <c r="D127" s="14" t="str">
        <f t="shared" si="6"/>
        <v/>
      </c>
      <c r="E127" s="15" t="str">
        <f t="shared" si="7"/>
        <v/>
      </c>
      <c r="F127" s="15" t="str">
        <f t="shared" si="8"/>
        <v/>
      </c>
      <c r="G127" s="15" t="str">
        <f t="shared" si="9"/>
        <v/>
      </c>
      <c r="H127" s="15" t="str">
        <f t="shared" si="10"/>
        <v/>
      </c>
      <c r="I127" s="15" t="str">
        <f t="shared" si="11"/>
        <v/>
      </c>
    </row>
    <row r="128" spans="1:9" x14ac:dyDescent="0.25">
      <c r="A128">
        <v>113</v>
      </c>
      <c r="D128" s="14" t="str">
        <f t="shared" si="6"/>
        <v/>
      </c>
      <c r="E128" s="15" t="str">
        <f t="shared" si="7"/>
        <v/>
      </c>
      <c r="F128" s="15" t="str">
        <f t="shared" si="8"/>
        <v/>
      </c>
      <c r="G128" s="15" t="str">
        <f t="shared" si="9"/>
        <v/>
      </c>
      <c r="H128" s="15" t="str">
        <f t="shared" si="10"/>
        <v/>
      </c>
      <c r="I128" s="15" t="str">
        <f t="shared" si="11"/>
        <v/>
      </c>
    </row>
    <row r="129" spans="1:9" x14ac:dyDescent="0.25">
      <c r="A129">
        <v>114</v>
      </c>
      <c r="D129" s="14" t="str">
        <f t="shared" si="6"/>
        <v/>
      </c>
      <c r="E129" s="15" t="str">
        <f t="shared" si="7"/>
        <v/>
      </c>
      <c r="F129" s="15" t="str">
        <f t="shared" si="8"/>
        <v/>
      </c>
      <c r="G129" s="15" t="str">
        <f t="shared" si="9"/>
        <v/>
      </c>
      <c r="H129" s="15" t="str">
        <f t="shared" si="10"/>
        <v/>
      </c>
      <c r="I129" s="15" t="str">
        <f t="shared" si="11"/>
        <v/>
      </c>
    </row>
    <row r="130" spans="1:9" x14ac:dyDescent="0.25">
      <c r="A130">
        <v>115</v>
      </c>
      <c r="D130" s="14" t="str">
        <f t="shared" si="6"/>
        <v/>
      </c>
      <c r="E130" s="15" t="str">
        <f t="shared" si="7"/>
        <v/>
      </c>
      <c r="F130" s="15" t="str">
        <f t="shared" si="8"/>
        <v/>
      </c>
      <c r="G130" s="15" t="str">
        <f t="shared" si="9"/>
        <v/>
      </c>
      <c r="H130" s="15" t="str">
        <f t="shared" si="10"/>
        <v/>
      </c>
      <c r="I130" s="15" t="str">
        <f t="shared" si="11"/>
        <v/>
      </c>
    </row>
    <row r="131" spans="1:9" x14ac:dyDescent="0.25">
      <c r="A131">
        <v>116</v>
      </c>
      <c r="D131" s="14" t="str">
        <f t="shared" si="6"/>
        <v/>
      </c>
      <c r="E131" s="15" t="str">
        <f t="shared" si="7"/>
        <v/>
      </c>
      <c r="F131" s="15" t="str">
        <f t="shared" si="8"/>
        <v/>
      </c>
      <c r="G131" s="15" t="str">
        <f t="shared" si="9"/>
        <v/>
      </c>
      <c r="H131" s="15" t="str">
        <f t="shared" si="10"/>
        <v/>
      </c>
      <c r="I131" s="15" t="str">
        <f t="shared" si="11"/>
        <v/>
      </c>
    </row>
    <row r="132" spans="1:9" x14ac:dyDescent="0.25">
      <c r="A132">
        <v>117</v>
      </c>
      <c r="D132" s="14" t="str">
        <f t="shared" si="6"/>
        <v/>
      </c>
      <c r="E132" s="15" t="str">
        <f t="shared" si="7"/>
        <v/>
      </c>
      <c r="F132" s="15" t="str">
        <f t="shared" si="8"/>
        <v/>
      </c>
      <c r="G132" s="15" t="str">
        <f t="shared" si="9"/>
        <v/>
      </c>
      <c r="H132" s="15" t="str">
        <f t="shared" si="10"/>
        <v/>
      </c>
      <c r="I132" s="15" t="str">
        <f t="shared" si="11"/>
        <v/>
      </c>
    </row>
    <row r="133" spans="1:9" x14ac:dyDescent="0.25">
      <c r="A133">
        <v>118</v>
      </c>
      <c r="D133" s="14" t="str">
        <f t="shared" si="6"/>
        <v/>
      </c>
      <c r="E133" s="15" t="str">
        <f t="shared" si="7"/>
        <v/>
      </c>
      <c r="F133" s="15" t="str">
        <f t="shared" si="8"/>
        <v/>
      </c>
      <c r="G133" s="15" t="str">
        <f t="shared" si="9"/>
        <v/>
      </c>
      <c r="H133" s="15" t="str">
        <f t="shared" si="10"/>
        <v/>
      </c>
      <c r="I133" s="15" t="str">
        <f t="shared" si="11"/>
        <v/>
      </c>
    </row>
    <row r="134" spans="1:9" x14ac:dyDescent="0.25">
      <c r="A134">
        <v>119</v>
      </c>
      <c r="D134" s="14" t="str">
        <f t="shared" si="6"/>
        <v/>
      </c>
      <c r="E134" s="15" t="str">
        <f t="shared" si="7"/>
        <v/>
      </c>
      <c r="F134" s="15" t="str">
        <f t="shared" si="8"/>
        <v/>
      </c>
      <c r="G134" s="15" t="str">
        <f t="shared" si="9"/>
        <v/>
      </c>
      <c r="H134" s="15" t="str">
        <f t="shared" si="10"/>
        <v/>
      </c>
      <c r="I134" s="15" t="str">
        <f t="shared" si="11"/>
        <v/>
      </c>
    </row>
    <row r="135" spans="1:9" x14ac:dyDescent="0.25">
      <c r="A135">
        <v>120</v>
      </c>
      <c r="D135" s="14" t="str">
        <f t="shared" si="6"/>
        <v/>
      </c>
      <c r="E135" s="15" t="str">
        <f t="shared" si="7"/>
        <v/>
      </c>
      <c r="F135" s="15" t="str">
        <f t="shared" si="8"/>
        <v/>
      </c>
      <c r="G135" s="15" t="str">
        <f t="shared" si="9"/>
        <v/>
      </c>
      <c r="H135" s="15" t="str">
        <f t="shared" si="10"/>
        <v/>
      </c>
      <c r="I135" s="15" t="str">
        <f t="shared" si="11"/>
        <v/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7">
      <formula1>$XFC$2:$XFC$3</formula1>
    </dataValidation>
    <dataValidation type="list" allowBlank="1" showInputMessage="1" showErrorMessage="1" sqref="E5">
      <formula1>"SNTE 14 GUERRERO"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4208-CREDITO NUEVO E INTERCOMPA</vt:lpstr>
      <vt:lpstr>3937-LQ3</vt:lpstr>
      <vt:lpstr>4012-PRODUCTO MAX TASA ESPECIAL</vt:lpstr>
      <vt:lpstr>'3937-LQ3'!Área_de_impresión</vt:lpstr>
      <vt:lpstr>'4012-PRODUCTO MAX TASA ESPECIAL'!Área_de_impresión</vt:lpstr>
      <vt:lpstr>'4208-CREDITO NUEVO E INTERCOMPA'!Área_de_impresión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2024-11-25T21:24:55Z</cp:lastPrinted>
  <dcterms:created xsi:type="dcterms:W3CDTF">2022-04-20T18:00:31Z</dcterms:created>
  <dcterms:modified xsi:type="dcterms:W3CDTF">2025-08-23T00:05:17Z</dcterms:modified>
</cp:coreProperties>
</file>