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bookViews>
    <workbookView xWindow="0" yWindow="0" windowWidth="21600" windowHeight="9735" activeTab="2"/>
  </bookViews>
  <sheets>
    <sheet name="3440-CREDITO NUEVO" sheetId="8" r:id="rId1"/>
    <sheet name="3441-RENOVACION MN A MN" sheetId="11" r:id="rId2"/>
    <sheet name="3269-INTERCOMPAÑIA MN A CSP" sheetId="13" r:id="rId3"/>
  </sheets>
  <definedNames>
    <definedName name="_xlnm.Print_Area" localSheetId="2">'3269-INTERCOMPAÑIA MN A CSP'!$B$1:$K$76</definedName>
    <definedName name="_xlnm.Print_Area" localSheetId="0">'3440-CREDITO NUEVO'!$B$1:$K$76</definedName>
    <definedName name="_xlnm.Print_Area" localSheetId="1">'3441-RENOVACION MN A MN'!$B$1:$K$76</definedName>
  </definedNames>
  <calcPr calcId="152511"/>
</workbook>
</file>

<file path=xl/calcChain.xml><?xml version="1.0" encoding="utf-8"?>
<calcChain xmlns="http://schemas.openxmlformats.org/spreadsheetml/2006/main">
  <c r="D135" i="13" l="1"/>
  <c r="D134" i="13"/>
  <c r="D133" i="13"/>
  <c r="D132" i="13"/>
  <c r="D131" i="13"/>
  <c r="D130" i="13"/>
  <c r="D129" i="13"/>
  <c r="D128" i="13"/>
  <c r="D127" i="13"/>
  <c r="D126" i="13"/>
  <c r="D125" i="13"/>
  <c r="D124" i="13"/>
  <c r="D123" i="13"/>
  <c r="D122" i="13"/>
  <c r="D121" i="13"/>
  <c r="D120" i="13"/>
  <c r="D119" i="13"/>
  <c r="D118" i="13"/>
  <c r="D117" i="13"/>
  <c r="D116" i="13"/>
  <c r="D115" i="13"/>
  <c r="D114" i="13"/>
  <c r="D113" i="13"/>
  <c r="D112" i="13"/>
  <c r="D111" i="13"/>
  <c r="D110" i="13"/>
  <c r="D109" i="13"/>
  <c r="D108" i="13"/>
  <c r="D107" i="13"/>
  <c r="D106" i="13"/>
  <c r="D105" i="13"/>
  <c r="D104" i="13"/>
  <c r="D103" i="13"/>
  <c r="D102" i="13"/>
  <c r="D101" i="13"/>
  <c r="D100" i="13"/>
  <c r="D99" i="13"/>
  <c r="D98" i="13"/>
  <c r="D97" i="13"/>
  <c r="D96" i="13"/>
  <c r="D95" i="13"/>
  <c r="D94" i="13"/>
  <c r="D93" i="13"/>
  <c r="D92" i="13"/>
  <c r="D91" i="13"/>
  <c r="D90" i="13"/>
  <c r="D89" i="13"/>
  <c r="D88" i="13"/>
  <c r="D87" i="13"/>
  <c r="D86" i="13"/>
  <c r="D85" i="13"/>
  <c r="D84" i="13"/>
  <c r="D83" i="13"/>
  <c r="D82" i="13"/>
  <c r="D81" i="13"/>
  <c r="D80" i="13"/>
  <c r="D79" i="13"/>
  <c r="D78" i="13"/>
  <c r="D77" i="13"/>
  <c r="D76" i="13"/>
  <c r="D75" i="13"/>
  <c r="D74" i="13"/>
  <c r="D73" i="13"/>
  <c r="D72" i="13"/>
  <c r="D71" i="13"/>
  <c r="D70" i="13"/>
  <c r="D69" i="13"/>
  <c r="D68" i="13"/>
  <c r="D67" i="13"/>
  <c r="D66" i="13"/>
  <c r="D65" i="13"/>
  <c r="D64" i="13"/>
  <c r="D63" i="13"/>
  <c r="D62" i="13"/>
  <c r="D61" i="13"/>
  <c r="D60" i="13"/>
  <c r="D59" i="13"/>
  <c r="D58" i="13"/>
  <c r="D57" i="13"/>
  <c r="D56" i="13"/>
  <c r="D55" i="13"/>
  <c r="D54" i="13"/>
  <c r="D53" i="13"/>
  <c r="D52" i="13"/>
  <c r="D51" i="13"/>
  <c r="D50" i="13"/>
  <c r="D49" i="13"/>
  <c r="D48" i="13"/>
  <c r="D47" i="13"/>
  <c r="D46" i="13"/>
  <c r="D45" i="13"/>
  <c r="D44" i="13"/>
  <c r="D43" i="13"/>
  <c r="D42" i="13"/>
  <c r="D41" i="13"/>
  <c r="D40" i="13"/>
  <c r="D39" i="13"/>
  <c r="D38" i="13"/>
  <c r="D37" i="13"/>
  <c r="D36" i="13"/>
  <c r="D35" i="13"/>
  <c r="D34" i="13"/>
  <c r="D33" i="13"/>
  <c r="D32" i="13"/>
  <c r="D31" i="13"/>
  <c r="D30" i="13"/>
  <c r="D29" i="13"/>
  <c r="D28" i="13"/>
  <c r="D27" i="13"/>
  <c r="D26" i="13"/>
  <c r="D25" i="13"/>
  <c r="D24" i="13"/>
  <c r="D23" i="13"/>
  <c r="D22" i="13"/>
  <c r="D21" i="13"/>
  <c r="D20" i="13"/>
  <c r="D19" i="13"/>
  <c r="D18" i="13"/>
  <c r="D17" i="13"/>
  <c r="D16" i="13"/>
  <c r="D15" i="13"/>
  <c r="E15" i="13" s="1"/>
  <c r="J7" i="13"/>
  <c r="E8" i="13" s="1"/>
  <c r="F15" i="13" l="1"/>
  <c r="I102" i="13"/>
  <c r="I86" i="13"/>
  <c r="I94" i="13"/>
  <c r="I57" i="13"/>
  <c r="I50" i="13"/>
  <c r="I73" i="13"/>
  <c r="I77" i="13"/>
  <c r="I19" i="13"/>
  <c r="I41" i="13"/>
  <c r="I34" i="13"/>
  <c r="E9" i="13"/>
  <c r="I25" i="13"/>
  <c r="I66" i="13"/>
  <c r="J6" i="13"/>
  <c r="G16" i="13" s="1"/>
  <c r="I76" i="13"/>
  <c r="I20" i="13"/>
  <c r="I17" i="13"/>
  <c r="I28" i="13"/>
  <c r="I42" i="13"/>
  <c r="I21" i="13"/>
  <c r="I16" i="13"/>
  <c r="I44" i="13"/>
  <c r="I60" i="13"/>
  <c r="I33" i="13"/>
  <c r="I124" i="13"/>
  <c r="I51" i="13"/>
  <c r="I87" i="13"/>
  <c r="I18" i="13"/>
  <c r="I22" i="13"/>
  <c r="I29" i="13"/>
  <c r="I38" i="13"/>
  <c r="I45" i="13"/>
  <c r="I54" i="13"/>
  <c r="I61" i="13"/>
  <c r="I70" i="13"/>
  <c r="I82" i="13"/>
  <c r="I96" i="13"/>
  <c r="I112" i="13"/>
  <c r="I32" i="13"/>
  <c r="I55" i="13"/>
  <c r="I64" i="13"/>
  <c r="I71" i="13"/>
  <c r="I83" i="13"/>
  <c r="I88" i="13"/>
  <c r="I98" i="13"/>
  <c r="I104" i="13"/>
  <c r="I128" i="13"/>
  <c r="I23" i="13"/>
  <c r="I39" i="13"/>
  <c r="I48" i="13"/>
  <c r="I26" i="13"/>
  <c r="I49" i="13"/>
  <c r="I58" i="13"/>
  <c r="I65" i="13"/>
  <c r="I74" i="13"/>
  <c r="I78" i="13"/>
  <c r="I99" i="13"/>
  <c r="I120" i="13"/>
  <c r="I35" i="13"/>
  <c r="I67" i="13"/>
  <c r="I27" i="13"/>
  <c r="I36" i="13"/>
  <c r="I43" i="13"/>
  <c r="I52" i="13"/>
  <c r="I59" i="13"/>
  <c r="I68" i="13"/>
  <c r="I75" i="13"/>
  <c r="I79" i="13"/>
  <c r="I84" i="13"/>
  <c r="I85" i="13"/>
  <c r="I90" i="13"/>
  <c r="I100" i="13"/>
  <c r="I116" i="13"/>
  <c r="I95" i="13"/>
  <c r="I30" i="13"/>
  <c r="I37" i="13"/>
  <c r="I46" i="13"/>
  <c r="I53" i="13"/>
  <c r="I62" i="13"/>
  <c r="I69" i="13"/>
  <c r="I91" i="13"/>
  <c r="I108" i="13"/>
  <c r="I132" i="13"/>
  <c r="I133" i="13"/>
  <c r="I129" i="13"/>
  <c r="I125" i="13"/>
  <c r="I121" i="13"/>
  <c r="I117" i="13"/>
  <c r="I113" i="13"/>
  <c r="I109" i="13"/>
  <c r="I105" i="13"/>
  <c r="I101" i="13"/>
  <c r="I97" i="13"/>
  <c r="I93" i="13"/>
  <c r="I89" i="13"/>
  <c r="I134" i="13"/>
  <c r="I130" i="13"/>
  <c r="I126" i="13"/>
  <c r="I122" i="13"/>
  <c r="I118" i="13"/>
  <c r="I114" i="13"/>
  <c r="I110" i="13"/>
  <c r="I106" i="13"/>
  <c r="I24" i="13"/>
  <c r="I31" i="13"/>
  <c r="I40" i="13"/>
  <c r="I47" i="13"/>
  <c r="I56" i="13"/>
  <c r="I63" i="13"/>
  <c r="I72" i="13"/>
  <c r="I80" i="13"/>
  <c r="I81" i="13"/>
  <c r="I92" i="13"/>
  <c r="I103" i="13"/>
  <c r="I107" i="13"/>
  <c r="I111" i="13"/>
  <c r="I115" i="13"/>
  <c r="I119" i="13"/>
  <c r="I123" i="13"/>
  <c r="I127" i="13"/>
  <c r="I131" i="13"/>
  <c r="I135" i="13"/>
  <c r="D135" i="11"/>
  <c r="D134" i="11"/>
  <c r="D133" i="11"/>
  <c r="D132" i="11"/>
  <c r="D131" i="11"/>
  <c r="D130" i="11"/>
  <c r="D129" i="11"/>
  <c r="D128" i="11"/>
  <c r="D127" i="11"/>
  <c r="D126" i="11"/>
  <c r="D125" i="11"/>
  <c r="D124" i="11"/>
  <c r="D123" i="11"/>
  <c r="D122" i="11"/>
  <c r="D121" i="11"/>
  <c r="D120" i="11"/>
  <c r="D119" i="11"/>
  <c r="D118" i="11"/>
  <c r="D117" i="11"/>
  <c r="D116" i="11"/>
  <c r="D115" i="11"/>
  <c r="D114" i="11"/>
  <c r="D113" i="11"/>
  <c r="D112" i="11"/>
  <c r="D111" i="11"/>
  <c r="D110" i="11"/>
  <c r="D109" i="11"/>
  <c r="D108" i="11"/>
  <c r="D107" i="11"/>
  <c r="D106" i="11"/>
  <c r="D105" i="11"/>
  <c r="D104" i="11"/>
  <c r="D103" i="11"/>
  <c r="D102" i="11"/>
  <c r="D101" i="11"/>
  <c r="D100" i="11"/>
  <c r="D99" i="11"/>
  <c r="D98" i="11"/>
  <c r="D97" i="11"/>
  <c r="D96" i="11"/>
  <c r="D95" i="11"/>
  <c r="D94" i="11"/>
  <c r="D93" i="11"/>
  <c r="D92" i="11"/>
  <c r="D91" i="11"/>
  <c r="D90" i="11"/>
  <c r="D89" i="11"/>
  <c r="D88" i="11"/>
  <c r="D87" i="11"/>
  <c r="D86" i="11"/>
  <c r="D85" i="11"/>
  <c r="D84" i="11"/>
  <c r="D83" i="11"/>
  <c r="D82" i="11"/>
  <c r="D81" i="11"/>
  <c r="D80" i="11"/>
  <c r="D79" i="11"/>
  <c r="D78" i="11"/>
  <c r="D77" i="11"/>
  <c r="D76" i="11"/>
  <c r="D75" i="11"/>
  <c r="D74" i="11"/>
  <c r="D73" i="11"/>
  <c r="D72" i="11"/>
  <c r="D71" i="11"/>
  <c r="D70" i="11"/>
  <c r="D69" i="11"/>
  <c r="D68" i="11"/>
  <c r="D67" i="11"/>
  <c r="D66" i="11"/>
  <c r="D65" i="11"/>
  <c r="D64" i="11"/>
  <c r="D63" i="11"/>
  <c r="D62" i="11"/>
  <c r="D61" i="11"/>
  <c r="D60" i="11"/>
  <c r="D59" i="11"/>
  <c r="D58" i="11"/>
  <c r="D57" i="11"/>
  <c r="D56" i="11"/>
  <c r="D55" i="11"/>
  <c r="D54" i="11"/>
  <c r="D53" i="11"/>
  <c r="D52" i="11"/>
  <c r="D51" i="11"/>
  <c r="D50" i="11"/>
  <c r="D49" i="11"/>
  <c r="D48" i="11"/>
  <c r="D47" i="11"/>
  <c r="D46" i="11"/>
  <c r="D45" i="11"/>
  <c r="D44" i="11"/>
  <c r="D43" i="11"/>
  <c r="D42" i="11"/>
  <c r="D41" i="11"/>
  <c r="D40" i="11"/>
  <c r="D39" i="11"/>
  <c r="D38" i="11"/>
  <c r="D37" i="11"/>
  <c r="D36" i="11"/>
  <c r="D35" i="11"/>
  <c r="D34" i="11"/>
  <c r="D33" i="11"/>
  <c r="D32" i="11"/>
  <c r="D31" i="11"/>
  <c r="D30" i="11"/>
  <c r="D29" i="11"/>
  <c r="D28" i="11"/>
  <c r="D27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E15" i="11" s="1"/>
  <c r="J7" i="8"/>
  <c r="I13" i="13" l="1"/>
  <c r="H16" i="13"/>
  <c r="F16" i="13" s="1"/>
  <c r="F15" i="11"/>
  <c r="E16" i="13" l="1"/>
  <c r="J7" i="11"/>
  <c r="G17" i="13" l="1"/>
  <c r="J6" i="11"/>
  <c r="G16" i="11" s="1"/>
  <c r="E8" i="11"/>
  <c r="H17" i="13" l="1"/>
  <c r="H16" i="11"/>
  <c r="I134" i="11"/>
  <c r="I130" i="11"/>
  <c r="I126" i="11"/>
  <c r="I122" i="11"/>
  <c r="I118" i="11"/>
  <c r="I114" i="11"/>
  <c r="I102" i="11"/>
  <c r="I90" i="11"/>
  <c r="I50" i="11"/>
  <c r="I22" i="11"/>
  <c r="I18" i="11"/>
  <c r="I78" i="11"/>
  <c r="I98" i="11"/>
  <c r="I82" i="11"/>
  <c r="I58" i="11"/>
  <c r="I46" i="11"/>
  <c r="I20" i="11"/>
  <c r="I42" i="11"/>
  <c r="I106" i="11"/>
  <c r="I16" i="11"/>
  <c r="E9" i="11"/>
  <c r="I74" i="11"/>
  <c r="I26" i="11"/>
  <c r="I17" i="11"/>
  <c r="I94" i="11"/>
  <c r="I86" i="11"/>
  <c r="I70" i="11"/>
  <c r="I28" i="11"/>
  <c r="I110" i="11"/>
  <c r="I21" i="11"/>
  <c r="I24" i="11"/>
  <c r="I79" i="11"/>
  <c r="I75" i="11"/>
  <c r="I116" i="11"/>
  <c r="I52" i="11"/>
  <c r="I71" i="11"/>
  <c r="I85" i="11"/>
  <c r="I23" i="11"/>
  <c r="I77" i="11"/>
  <c r="I37" i="11"/>
  <c r="I33" i="11"/>
  <c r="I65" i="11"/>
  <c r="I47" i="11"/>
  <c r="I88" i="11"/>
  <c r="I123" i="11"/>
  <c r="I44" i="11"/>
  <c r="I57" i="11"/>
  <c r="I59" i="11"/>
  <c r="I53" i="11"/>
  <c r="I117" i="11"/>
  <c r="I27" i="11"/>
  <c r="I56" i="11"/>
  <c r="I49" i="11"/>
  <c r="I87" i="11"/>
  <c r="I112" i="11"/>
  <c r="I104" i="11"/>
  <c r="I35" i="11"/>
  <c r="I67" i="11"/>
  <c r="I101" i="11"/>
  <c r="I133" i="11"/>
  <c r="I63" i="11"/>
  <c r="I38" i="11"/>
  <c r="I84" i="11"/>
  <c r="I64" i="11"/>
  <c r="I96" i="11"/>
  <c r="I55" i="11"/>
  <c r="I119" i="11"/>
  <c r="I111" i="11"/>
  <c r="I72" i="11"/>
  <c r="I129" i="11"/>
  <c r="I30" i="11"/>
  <c r="I107" i="11"/>
  <c r="I39" i="11"/>
  <c r="I93" i="11"/>
  <c r="I89" i="11"/>
  <c r="I76" i="11"/>
  <c r="I100" i="11"/>
  <c r="I32" i="11"/>
  <c r="I36" i="11"/>
  <c r="I105" i="11"/>
  <c r="I121" i="11"/>
  <c r="I81" i="11"/>
  <c r="I109" i="11"/>
  <c r="I40" i="11"/>
  <c r="I91" i="11"/>
  <c r="I108" i="11"/>
  <c r="I132" i="11"/>
  <c r="I115" i="11"/>
  <c r="I60" i="11"/>
  <c r="I120" i="11"/>
  <c r="I99" i="11"/>
  <c r="I125" i="11"/>
  <c r="I97" i="11"/>
  <c r="I34" i="11"/>
  <c r="I103" i="11"/>
  <c r="I131" i="11"/>
  <c r="I41" i="11"/>
  <c r="I80" i="11"/>
  <c r="I31" i="11"/>
  <c r="I51" i="11"/>
  <c r="I135" i="11"/>
  <c r="I124" i="11"/>
  <c r="I113" i="11"/>
  <c r="I66" i="11"/>
  <c r="I43" i="11"/>
  <c r="I45" i="11"/>
  <c r="I95" i="11"/>
  <c r="I127" i="11"/>
  <c r="I29" i="11"/>
  <c r="I62" i="11"/>
  <c r="I128" i="11"/>
  <c r="I61" i="11"/>
  <c r="I54" i="11"/>
  <c r="I83" i="11"/>
  <c r="I68" i="11"/>
  <c r="I19" i="11"/>
  <c r="I25" i="11"/>
  <c r="I73" i="11"/>
  <c r="I92" i="11"/>
  <c r="I69" i="11"/>
  <c r="I48" i="11"/>
  <c r="F17" i="13" l="1"/>
  <c r="I13" i="11"/>
  <c r="F16" i="11"/>
  <c r="E17" i="13" l="1"/>
  <c r="E16" i="11"/>
  <c r="G18" i="13" l="1"/>
  <c r="G17" i="11"/>
  <c r="H18" i="13" l="1"/>
  <c r="F18" i="13" s="1"/>
  <c r="H17" i="11"/>
  <c r="F17" i="11" s="1"/>
  <c r="E18" i="13" l="1"/>
  <c r="E17" i="11"/>
  <c r="G19" i="13" l="1"/>
  <c r="G18" i="11"/>
  <c r="H19" i="13" l="1"/>
  <c r="F19" i="13" s="1"/>
  <c r="E19" i="13" s="1"/>
  <c r="H18" i="11"/>
  <c r="G20" i="13" l="1"/>
  <c r="F18" i="11"/>
  <c r="H20" i="13" l="1"/>
  <c r="F20" i="13" s="1"/>
  <c r="E20" i="13" s="1"/>
  <c r="E18" i="11"/>
  <c r="D135" i="8"/>
  <c r="D134" i="8"/>
  <c r="D133" i="8"/>
  <c r="D132" i="8"/>
  <c r="D131" i="8"/>
  <c r="D130" i="8"/>
  <c r="D129" i="8"/>
  <c r="D128" i="8"/>
  <c r="D127" i="8"/>
  <c r="D126" i="8"/>
  <c r="D125" i="8"/>
  <c r="D124" i="8"/>
  <c r="D123" i="8"/>
  <c r="D122" i="8"/>
  <c r="D121" i="8"/>
  <c r="D120" i="8"/>
  <c r="D119" i="8"/>
  <c r="D118" i="8"/>
  <c r="D117" i="8"/>
  <c r="D116" i="8"/>
  <c r="D115" i="8"/>
  <c r="D114" i="8"/>
  <c r="D113" i="8"/>
  <c r="D112" i="8"/>
  <c r="G21" i="13" l="1"/>
  <c r="G19" i="11"/>
  <c r="D111" i="8"/>
  <c r="D110" i="8"/>
  <c r="D109" i="8"/>
  <c r="D108" i="8"/>
  <c r="D107" i="8"/>
  <c r="D106" i="8"/>
  <c r="D105" i="8"/>
  <c r="D104" i="8"/>
  <c r="D103" i="8"/>
  <c r="D102" i="8"/>
  <c r="D101" i="8"/>
  <c r="D100" i="8"/>
  <c r="D99" i="8"/>
  <c r="D98" i="8"/>
  <c r="D97" i="8"/>
  <c r="D96" i="8"/>
  <c r="D95" i="8"/>
  <c r="D94" i="8"/>
  <c r="D93" i="8"/>
  <c r="D92" i="8"/>
  <c r="D91" i="8"/>
  <c r="D90" i="8"/>
  <c r="D89" i="8"/>
  <c r="D88" i="8"/>
  <c r="D87" i="8"/>
  <c r="D86" i="8"/>
  <c r="D85" i="8"/>
  <c r="D84" i="8"/>
  <c r="D83" i="8"/>
  <c r="D82" i="8"/>
  <c r="D81" i="8"/>
  <c r="D80" i="8"/>
  <c r="D79" i="8"/>
  <c r="D78" i="8"/>
  <c r="D77" i="8"/>
  <c r="D76" i="8"/>
  <c r="H21" i="13" l="1"/>
  <c r="F21" i="13" s="1"/>
  <c r="E21" i="13" s="1"/>
  <c r="H19" i="11"/>
  <c r="F19" i="11" s="1"/>
  <c r="E8" i="8"/>
  <c r="G22" i="13" l="1"/>
  <c r="E19" i="11"/>
  <c r="I115" i="8"/>
  <c r="I112" i="8"/>
  <c r="I123" i="8"/>
  <c r="I129" i="8"/>
  <c r="I132" i="8"/>
  <c r="I121" i="8"/>
  <c r="I134" i="8"/>
  <c r="I126" i="8"/>
  <c r="I135" i="8"/>
  <c r="I113" i="8"/>
  <c r="I118" i="8"/>
  <c r="I125" i="8"/>
  <c r="I128" i="8"/>
  <c r="I114" i="8"/>
  <c r="I122" i="8"/>
  <c r="I124" i="8"/>
  <c r="I133" i="8"/>
  <c r="I130" i="8"/>
  <c r="I120" i="8"/>
  <c r="I131" i="8"/>
  <c r="I116" i="8"/>
  <c r="I119" i="8"/>
  <c r="I117" i="8"/>
  <c r="I127" i="8"/>
  <c r="E9" i="8"/>
  <c r="I82" i="8"/>
  <c r="I86" i="8"/>
  <c r="I110" i="8"/>
  <c r="I78" i="8"/>
  <c r="I87" i="8"/>
  <c r="I102" i="8"/>
  <c r="I77" i="8"/>
  <c r="I101" i="8"/>
  <c r="I106" i="8"/>
  <c r="I85" i="8"/>
  <c r="I79" i="8"/>
  <c r="I80" i="8"/>
  <c r="I88" i="8"/>
  <c r="I83" i="8"/>
  <c r="I107" i="8"/>
  <c r="I104" i="8"/>
  <c r="I76" i="8"/>
  <c r="I105" i="8"/>
  <c r="I99" i="8"/>
  <c r="I103" i="8"/>
  <c r="I89" i="8"/>
  <c r="I93" i="8"/>
  <c r="I95" i="8"/>
  <c r="I109" i="8"/>
  <c r="I98" i="8"/>
  <c r="I100" i="8"/>
  <c r="I84" i="8"/>
  <c r="I91" i="8"/>
  <c r="I81" i="8"/>
  <c r="I111" i="8"/>
  <c r="I94" i="8"/>
  <c r="I92" i="8"/>
  <c r="I90" i="8"/>
  <c r="I108" i="8"/>
  <c r="I96" i="8"/>
  <c r="I97" i="8"/>
  <c r="D75" i="8"/>
  <c r="D74" i="8"/>
  <c r="D73" i="8"/>
  <c r="D72" i="8"/>
  <c r="D71" i="8"/>
  <c r="D70" i="8"/>
  <c r="D69" i="8"/>
  <c r="D68" i="8"/>
  <c r="D67" i="8"/>
  <c r="D66" i="8"/>
  <c r="D65" i="8"/>
  <c r="D64" i="8"/>
  <c r="D63" i="8"/>
  <c r="D62" i="8"/>
  <c r="D61" i="8"/>
  <c r="D60" i="8"/>
  <c r="D59" i="8"/>
  <c r="D58" i="8"/>
  <c r="D57" i="8"/>
  <c r="D56" i="8"/>
  <c r="D55" i="8"/>
  <c r="D54" i="8"/>
  <c r="D53" i="8"/>
  <c r="D52" i="8"/>
  <c r="D51" i="8"/>
  <c r="D50" i="8"/>
  <c r="D49" i="8"/>
  <c r="D48" i="8"/>
  <c r="D47" i="8"/>
  <c r="D46" i="8"/>
  <c r="D45" i="8"/>
  <c r="D44" i="8"/>
  <c r="D43" i="8"/>
  <c r="D42" i="8"/>
  <c r="D41" i="8"/>
  <c r="D40" i="8"/>
  <c r="D39" i="8"/>
  <c r="D38" i="8"/>
  <c r="D37" i="8"/>
  <c r="D36" i="8"/>
  <c r="D35" i="8"/>
  <c r="D34" i="8"/>
  <c r="D33" i="8"/>
  <c r="D32" i="8"/>
  <c r="D31" i="8"/>
  <c r="D30" i="8"/>
  <c r="D29" i="8"/>
  <c r="D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E15" i="8" s="1"/>
  <c r="H22" i="13" l="1"/>
  <c r="F22" i="13" s="1"/>
  <c r="E22" i="13" s="1"/>
  <c r="G20" i="11"/>
  <c r="F15" i="8"/>
  <c r="G23" i="13" l="1"/>
  <c r="H20" i="11"/>
  <c r="F20" i="11" s="1"/>
  <c r="J6" i="8"/>
  <c r="H23" i="13" l="1"/>
  <c r="F23" i="13" s="1"/>
  <c r="E23" i="13" s="1"/>
  <c r="E20" i="11"/>
  <c r="G16" i="8"/>
  <c r="H16" i="8" s="1"/>
  <c r="I65" i="8"/>
  <c r="I74" i="8"/>
  <c r="I75" i="8"/>
  <c r="I73" i="8"/>
  <c r="I71" i="8"/>
  <c r="I70" i="8"/>
  <c r="I68" i="8"/>
  <c r="I69" i="8"/>
  <c r="I66" i="8"/>
  <c r="I67" i="8"/>
  <c r="I72" i="8"/>
  <c r="I64" i="8"/>
  <c r="I62" i="8"/>
  <c r="I38" i="8"/>
  <c r="I46" i="8"/>
  <c r="I22" i="8"/>
  <c r="I54" i="8"/>
  <c r="I30" i="8"/>
  <c r="I27" i="8"/>
  <c r="I47" i="8"/>
  <c r="I63" i="8"/>
  <c r="I59" i="8"/>
  <c r="I24" i="8"/>
  <c r="I50" i="8"/>
  <c r="I51" i="8"/>
  <c r="I18" i="8"/>
  <c r="I60" i="8"/>
  <c r="I49" i="8"/>
  <c r="I31" i="8"/>
  <c r="I44" i="8"/>
  <c r="I16" i="8"/>
  <c r="I32" i="8"/>
  <c r="I28" i="8"/>
  <c r="I40" i="8"/>
  <c r="I58" i="8"/>
  <c r="I53" i="8"/>
  <c r="I20" i="8"/>
  <c r="I26" i="8"/>
  <c r="I57" i="8"/>
  <c r="I43" i="8"/>
  <c r="I21" i="8"/>
  <c r="I56" i="8"/>
  <c r="I48" i="8"/>
  <c r="I52" i="8"/>
  <c r="I17" i="8"/>
  <c r="I41" i="8"/>
  <c r="I23" i="8"/>
  <c r="I35" i="8"/>
  <c r="I19" i="8"/>
  <c r="I25" i="8"/>
  <c r="I29" i="8"/>
  <c r="I33" i="8"/>
  <c r="I61" i="8"/>
  <c r="I36" i="8"/>
  <c r="I39" i="8"/>
  <c r="I42" i="8"/>
  <c r="I37" i="8"/>
  <c r="I45" i="8"/>
  <c r="I34" i="8"/>
  <c r="I55" i="8"/>
  <c r="G24" i="13" l="1"/>
  <c r="G21" i="11"/>
  <c r="I13" i="8"/>
  <c r="H24" i="13" l="1"/>
  <c r="F24" i="13" s="1"/>
  <c r="E24" i="13" s="1"/>
  <c r="H21" i="11"/>
  <c r="F21" i="11" s="1"/>
  <c r="E21" i="11" s="1"/>
  <c r="F16" i="8"/>
  <c r="E16" i="8" s="1"/>
  <c r="G25" i="13" l="1"/>
  <c r="G22" i="11"/>
  <c r="G17" i="8"/>
  <c r="H17" i="8" s="1"/>
  <c r="F17" i="8" s="1"/>
  <c r="H25" i="13" l="1"/>
  <c r="F25" i="13" s="1"/>
  <c r="E25" i="13" s="1"/>
  <c r="H22" i="11"/>
  <c r="F22" i="11" s="1"/>
  <c r="E22" i="11" s="1"/>
  <c r="E17" i="8"/>
  <c r="G26" i="13" l="1"/>
  <c r="G23" i="11"/>
  <c r="G18" i="8"/>
  <c r="H18" i="8" s="1"/>
  <c r="F18" i="8" s="1"/>
  <c r="H26" i="13" l="1"/>
  <c r="F26" i="13" s="1"/>
  <c r="E26" i="13" s="1"/>
  <c r="H23" i="11"/>
  <c r="F23" i="11" s="1"/>
  <c r="E23" i="11" s="1"/>
  <c r="E18" i="8"/>
  <c r="G27" i="13" l="1"/>
  <c r="G24" i="11"/>
  <c r="G19" i="8"/>
  <c r="H19" i="8" s="1"/>
  <c r="F19" i="8" s="1"/>
  <c r="H27" i="13" l="1"/>
  <c r="F27" i="13" s="1"/>
  <c r="E27" i="13" s="1"/>
  <c r="H24" i="11"/>
  <c r="F24" i="11" s="1"/>
  <c r="E24" i="11" s="1"/>
  <c r="E19" i="8"/>
  <c r="G28" i="13" l="1"/>
  <c r="G25" i="11"/>
  <c r="G20" i="8"/>
  <c r="H20" i="8" s="1"/>
  <c r="F20" i="8" s="1"/>
  <c r="H28" i="13" l="1"/>
  <c r="F28" i="13" s="1"/>
  <c r="E28" i="13" s="1"/>
  <c r="H25" i="11"/>
  <c r="F25" i="11" s="1"/>
  <c r="E25" i="11" s="1"/>
  <c r="E20" i="8"/>
  <c r="G29" i="13" l="1"/>
  <c r="G26" i="11"/>
  <c r="G21" i="8"/>
  <c r="H21" i="8" s="1"/>
  <c r="F21" i="8" s="1"/>
  <c r="E21" i="8" s="1"/>
  <c r="H29" i="13" l="1"/>
  <c r="F29" i="13" s="1"/>
  <c r="E29" i="13" s="1"/>
  <c r="H26" i="11"/>
  <c r="F26" i="11" s="1"/>
  <c r="E26" i="11" s="1"/>
  <c r="G22" i="8"/>
  <c r="H22" i="8" s="1"/>
  <c r="F22" i="8" s="1"/>
  <c r="E22" i="8" s="1"/>
  <c r="G30" i="13" l="1"/>
  <c r="G27" i="11"/>
  <c r="G23" i="8"/>
  <c r="H23" i="8" s="1"/>
  <c r="F23" i="8" s="1"/>
  <c r="E23" i="8" s="1"/>
  <c r="H30" i="13" l="1"/>
  <c r="F30" i="13" s="1"/>
  <c r="E30" i="13" s="1"/>
  <c r="H27" i="11"/>
  <c r="F27" i="11" s="1"/>
  <c r="E27" i="11" s="1"/>
  <c r="G24" i="8"/>
  <c r="H24" i="8" s="1"/>
  <c r="F24" i="8" s="1"/>
  <c r="E24" i="8" s="1"/>
  <c r="G31" i="13" l="1"/>
  <c r="G28" i="11"/>
  <c r="G25" i="8"/>
  <c r="H25" i="8" s="1"/>
  <c r="F25" i="8" s="1"/>
  <c r="E25" i="8" s="1"/>
  <c r="H31" i="13" l="1"/>
  <c r="F31" i="13" s="1"/>
  <c r="E31" i="13" s="1"/>
  <c r="H28" i="11"/>
  <c r="F28" i="11" s="1"/>
  <c r="E28" i="11" s="1"/>
  <c r="G26" i="8"/>
  <c r="H26" i="8" s="1"/>
  <c r="F26" i="8" s="1"/>
  <c r="E26" i="8" s="1"/>
  <c r="G32" i="13" l="1"/>
  <c r="G29" i="11"/>
  <c r="G27" i="8"/>
  <c r="H27" i="8" s="1"/>
  <c r="F27" i="8" s="1"/>
  <c r="E27" i="8" s="1"/>
  <c r="H32" i="13" l="1"/>
  <c r="F32" i="13" s="1"/>
  <c r="E32" i="13" s="1"/>
  <c r="H29" i="11"/>
  <c r="F29" i="11" s="1"/>
  <c r="E29" i="11" s="1"/>
  <c r="G28" i="8"/>
  <c r="H28" i="8" s="1"/>
  <c r="F28" i="8" s="1"/>
  <c r="E28" i="8" s="1"/>
  <c r="G33" i="13" l="1"/>
  <c r="G30" i="11"/>
  <c r="G29" i="8"/>
  <c r="H29" i="8" s="1"/>
  <c r="F29" i="8" s="1"/>
  <c r="E29" i="8" s="1"/>
  <c r="H33" i="13" l="1"/>
  <c r="F33" i="13"/>
  <c r="E33" i="13" s="1"/>
  <c r="H30" i="11"/>
  <c r="F30" i="11" s="1"/>
  <c r="E30" i="11" s="1"/>
  <c r="G30" i="8"/>
  <c r="H30" i="8" s="1"/>
  <c r="F30" i="8" s="1"/>
  <c r="E30" i="8" s="1"/>
  <c r="G34" i="13" l="1"/>
  <c r="G31" i="11"/>
  <c r="G31" i="8"/>
  <c r="H31" i="8" s="1"/>
  <c r="F31" i="8" s="1"/>
  <c r="E31" i="8" s="1"/>
  <c r="H34" i="13" l="1"/>
  <c r="F34" i="13"/>
  <c r="E34" i="13" s="1"/>
  <c r="H31" i="11"/>
  <c r="F31" i="11" s="1"/>
  <c r="E31" i="11" s="1"/>
  <c r="G32" i="8"/>
  <c r="H32" i="8" s="1"/>
  <c r="F32" i="8" s="1"/>
  <c r="E32" i="8" s="1"/>
  <c r="G35" i="13" l="1"/>
  <c r="G32" i="11"/>
  <c r="G33" i="8"/>
  <c r="H33" i="8" s="1"/>
  <c r="F33" i="8" s="1"/>
  <c r="E33" i="8" s="1"/>
  <c r="H35" i="13" l="1"/>
  <c r="F35" i="13" s="1"/>
  <c r="E35" i="13" s="1"/>
  <c r="H32" i="11"/>
  <c r="F32" i="11" s="1"/>
  <c r="E32" i="11" s="1"/>
  <c r="G34" i="8"/>
  <c r="H34" i="8" s="1"/>
  <c r="F34" i="8" s="1"/>
  <c r="E34" i="8" s="1"/>
  <c r="G36" i="13" l="1"/>
  <c r="G33" i="11"/>
  <c r="G35" i="8"/>
  <c r="H35" i="8" s="1"/>
  <c r="F35" i="8" s="1"/>
  <c r="E35" i="8" s="1"/>
  <c r="H36" i="13" l="1"/>
  <c r="F36" i="13"/>
  <c r="E36" i="13" s="1"/>
  <c r="H33" i="11"/>
  <c r="F33" i="11" s="1"/>
  <c r="E33" i="11" s="1"/>
  <c r="G36" i="8"/>
  <c r="H36" i="8" s="1"/>
  <c r="F36" i="8" s="1"/>
  <c r="E36" i="8" s="1"/>
  <c r="G37" i="13" l="1"/>
  <c r="G34" i="11"/>
  <c r="G37" i="8"/>
  <c r="H37" i="8" s="1"/>
  <c r="F37" i="8" s="1"/>
  <c r="E37" i="8" s="1"/>
  <c r="H37" i="13" l="1"/>
  <c r="F37" i="13" s="1"/>
  <c r="E37" i="13" s="1"/>
  <c r="H34" i="11"/>
  <c r="F34" i="11" s="1"/>
  <c r="E34" i="11" s="1"/>
  <c r="G38" i="8"/>
  <c r="H38" i="8" s="1"/>
  <c r="F38" i="8" s="1"/>
  <c r="E38" i="8" s="1"/>
  <c r="G38" i="13" l="1"/>
  <c r="G35" i="11"/>
  <c r="G39" i="8"/>
  <c r="H39" i="8" s="1"/>
  <c r="F39" i="8" s="1"/>
  <c r="E39" i="8" s="1"/>
  <c r="H38" i="13" l="1"/>
  <c r="F38" i="13" s="1"/>
  <c r="E38" i="13" s="1"/>
  <c r="H35" i="11"/>
  <c r="F35" i="11" s="1"/>
  <c r="E35" i="11" s="1"/>
  <c r="G40" i="8"/>
  <c r="H40" i="8" s="1"/>
  <c r="F40" i="8" s="1"/>
  <c r="E40" i="8" s="1"/>
  <c r="G39" i="13" l="1"/>
  <c r="G36" i="11"/>
  <c r="G41" i="8"/>
  <c r="H41" i="8" s="1"/>
  <c r="F41" i="8" s="1"/>
  <c r="E41" i="8" s="1"/>
  <c r="H39" i="13" l="1"/>
  <c r="F39" i="13" s="1"/>
  <c r="E39" i="13" s="1"/>
  <c r="H36" i="11"/>
  <c r="F36" i="11" s="1"/>
  <c r="E36" i="11" s="1"/>
  <c r="G42" i="8"/>
  <c r="H42" i="8" s="1"/>
  <c r="F42" i="8" s="1"/>
  <c r="E42" i="8" s="1"/>
  <c r="G40" i="13" l="1"/>
  <c r="G37" i="11"/>
  <c r="G43" i="8"/>
  <c r="H43" i="8" s="1"/>
  <c r="F43" i="8" s="1"/>
  <c r="E43" i="8" s="1"/>
  <c r="H40" i="13" l="1"/>
  <c r="F40" i="13" s="1"/>
  <c r="E40" i="13" s="1"/>
  <c r="H37" i="11"/>
  <c r="F37" i="11" s="1"/>
  <c r="E37" i="11" s="1"/>
  <c r="G44" i="8"/>
  <c r="H44" i="8" s="1"/>
  <c r="F44" i="8" s="1"/>
  <c r="E44" i="8" s="1"/>
  <c r="G41" i="13" l="1"/>
  <c r="G38" i="11"/>
  <c r="G45" i="8"/>
  <c r="H45" i="8" s="1"/>
  <c r="F45" i="8" s="1"/>
  <c r="E45" i="8" s="1"/>
  <c r="H41" i="13" l="1"/>
  <c r="F41" i="13" s="1"/>
  <c r="E41" i="13" s="1"/>
  <c r="H38" i="11"/>
  <c r="F38" i="11" s="1"/>
  <c r="E38" i="11" s="1"/>
  <c r="G46" i="8"/>
  <c r="H46" i="8" s="1"/>
  <c r="F46" i="8" s="1"/>
  <c r="E46" i="8" s="1"/>
  <c r="G42" i="13" l="1"/>
  <c r="G39" i="11"/>
  <c r="G47" i="8"/>
  <c r="H47" i="8" s="1"/>
  <c r="F47" i="8" s="1"/>
  <c r="E47" i="8" s="1"/>
  <c r="H42" i="13" l="1"/>
  <c r="F42" i="13"/>
  <c r="E42" i="13" s="1"/>
  <c r="H39" i="11"/>
  <c r="F39" i="11" s="1"/>
  <c r="E39" i="11" s="1"/>
  <c r="G48" i="8"/>
  <c r="H48" i="8" s="1"/>
  <c r="F48" i="8" s="1"/>
  <c r="E48" i="8" s="1"/>
  <c r="G43" i="13" l="1"/>
  <c r="G40" i="11"/>
  <c r="G49" i="8"/>
  <c r="H49" i="8" s="1"/>
  <c r="F49" i="8" s="1"/>
  <c r="E49" i="8" s="1"/>
  <c r="H43" i="13" l="1"/>
  <c r="F43" i="13" s="1"/>
  <c r="E43" i="13" s="1"/>
  <c r="H40" i="11"/>
  <c r="F40" i="11" s="1"/>
  <c r="E40" i="11" s="1"/>
  <c r="G50" i="8"/>
  <c r="H50" i="8" s="1"/>
  <c r="G44" i="13" l="1"/>
  <c r="G41" i="11"/>
  <c r="F50" i="8"/>
  <c r="E50" i="8" s="1"/>
  <c r="G51" i="8" s="1"/>
  <c r="H51" i="8" s="1"/>
  <c r="H44" i="13" l="1"/>
  <c r="F44" i="13" s="1"/>
  <c r="E44" i="13" s="1"/>
  <c r="H41" i="11"/>
  <c r="F41" i="11" s="1"/>
  <c r="E41" i="11" s="1"/>
  <c r="F51" i="8"/>
  <c r="E51" i="8" s="1"/>
  <c r="G52" i="8" s="1"/>
  <c r="G45" i="13" l="1"/>
  <c r="G42" i="11"/>
  <c r="H52" i="8"/>
  <c r="F52" i="8" s="1"/>
  <c r="E52" i="8" s="1"/>
  <c r="G53" i="8" s="1"/>
  <c r="H45" i="13" l="1"/>
  <c r="F45" i="13" s="1"/>
  <c r="E45" i="13" s="1"/>
  <c r="H42" i="11"/>
  <c r="F42" i="11" s="1"/>
  <c r="E42" i="11" s="1"/>
  <c r="H53" i="8"/>
  <c r="F53" i="8" s="1"/>
  <c r="E53" i="8" s="1"/>
  <c r="G54" i="8" s="1"/>
  <c r="G46" i="13" l="1"/>
  <c r="G43" i="11"/>
  <c r="H54" i="8"/>
  <c r="F54" i="8" s="1"/>
  <c r="E54" i="8" s="1"/>
  <c r="G55" i="8" s="1"/>
  <c r="H46" i="13" l="1"/>
  <c r="F46" i="13" s="1"/>
  <c r="E46" i="13" s="1"/>
  <c r="H43" i="11"/>
  <c r="F43" i="11" s="1"/>
  <c r="E43" i="11" s="1"/>
  <c r="H55" i="8"/>
  <c r="F55" i="8" s="1"/>
  <c r="E55" i="8" s="1"/>
  <c r="G56" i="8" s="1"/>
  <c r="G47" i="13" l="1"/>
  <c r="G44" i="11"/>
  <c r="H56" i="8"/>
  <c r="F56" i="8" s="1"/>
  <c r="E56" i="8" s="1"/>
  <c r="G57" i="8" s="1"/>
  <c r="H47" i="13" l="1"/>
  <c r="F47" i="13" s="1"/>
  <c r="E47" i="13" s="1"/>
  <c r="H44" i="11"/>
  <c r="F44" i="11" s="1"/>
  <c r="E44" i="11" s="1"/>
  <c r="H57" i="8"/>
  <c r="F57" i="8" s="1"/>
  <c r="E57" i="8" s="1"/>
  <c r="G58" i="8" s="1"/>
  <c r="G48" i="13" l="1"/>
  <c r="G45" i="11"/>
  <c r="H58" i="8"/>
  <c r="F58" i="8" s="1"/>
  <c r="E58" i="8" s="1"/>
  <c r="G59" i="8" s="1"/>
  <c r="H48" i="13" l="1"/>
  <c r="F48" i="13" s="1"/>
  <c r="E48" i="13" s="1"/>
  <c r="H45" i="11"/>
  <c r="F45" i="11" s="1"/>
  <c r="E45" i="11" s="1"/>
  <c r="H59" i="8"/>
  <c r="F59" i="8" s="1"/>
  <c r="E59" i="8" s="1"/>
  <c r="G60" i="8" s="1"/>
  <c r="G49" i="13" l="1"/>
  <c r="G46" i="11"/>
  <c r="H60" i="8"/>
  <c r="F60" i="8" s="1"/>
  <c r="E60" i="8" s="1"/>
  <c r="G61" i="8" s="1"/>
  <c r="H49" i="13" l="1"/>
  <c r="F49" i="13" s="1"/>
  <c r="E49" i="13" s="1"/>
  <c r="H46" i="11"/>
  <c r="F46" i="11" s="1"/>
  <c r="E46" i="11" s="1"/>
  <c r="H61" i="8"/>
  <c r="F61" i="8" s="1"/>
  <c r="E61" i="8" s="1"/>
  <c r="G62" i="8" s="1"/>
  <c r="G50" i="13" l="1"/>
  <c r="G47" i="11"/>
  <c r="H62" i="8"/>
  <c r="F62" i="8" s="1"/>
  <c r="E62" i="8" s="1"/>
  <c r="G63" i="8" s="1"/>
  <c r="H50" i="13" l="1"/>
  <c r="F50" i="13"/>
  <c r="E50" i="13" s="1"/>
  <c r="H47" i="11"/>
  <c r="F47" i="11" s="1"/>
  <c r="E47" i="11" s="1"/>
  <c r="H63" i="8"/>
  <c r="F63" i="8" s="1"/>
  <c r="E63" i="8" s="1"/>
  <c r="G64" i="8" s="1"/>
  <c r="G51" i="13" l="1"/>
  <c r="G48" i="11"/>
  <c r="H64" i="8"/>
  <c r="F64" i="8" s="1"/>
  <c r="E64" i="8" s="1"/>
  <c r="H51" i="13" l="1"/>
  <c r="F51" i="13" s="1"/>
  <c r="E51" i="13" s="1"/>
  <c r="H48" i="11"/>
  <c r="F48" i="11" s="1"/>
  <c r="E48" i="11" s="1"/>
  <c r="G65" i="8"/>
  <c r="H65" i="8" s="1"/>
  <c r="G52" i="13" l="1"/>
  <c r="G49" i="11"/>
  <c r="F65" i="8"/>
  <c r="E65" i="8" s="1"/>
  <c r="H52" i="13" l="1"/>
  <c r="F52" i="13" s="1"/>
  <c r="E52" i="13" s="1"/>
  <c r="H49" i="11"/>
  <c r="F49" i="11" s="1"/>
  <c r="E49" i="11" s="1"/>
  <c r="G66" i="8"/>
  <c r="G53" i="13" l="1"/>
  <c r="G50" i="11"/>
  <c r="H66" i="8"/>
  <c r="F66" i="8" s="1"/>
  <c r="E66" i="8" s="1"/>
  <c r="H53" i="13" l="1"/>
  <c r="F53" i="13" s="1"/>
  <c r="E53" i="13" s="1"/>
  <c r="H50" i="11"/>
  <c r="F50" i="11" s="1"/>
  <c r="E50" i="11" s="1"/>
  <c r="G67" i="8"/>
  <c r="G54" i="13" l="1"/>
  <c r="G51" i="11"/>
  <c r="H67" i="8"/>
  <c r="F67" i="8" s="1"/>
  <c r="E67" i="8" s="1"/>
  <c r="H54" i="13" l="1"/>
  <c r="F54" i="13"/>
  <c r="E54" i="13" s="1"/>
  <c r="H51" i="11"/>
  <c r="F51" i="11" s="1"/>
  <c r="E51" i="11" s="1"/>
  <c r="G68" i="8"/>
  <c r="H68" i="8" s="1"/>
  <c r="F68" i="8" s="1"/>
  <c r="E68" i="8" s="1"/>
  <c r="G55" i="13" l="1"/>
  <c r="G52" i="11"/>
  <c r="G69" i="8"/>
  <c r="H55" i="13" l="1"/>
  <c r="F55" i="13"/>
  <c r="E55" i="13" s="1"/>
  <c r="H52" i="11"/>
  <c r="F52" i="11" s="1"/>
  <c r="E52" i="11" s="1"/>
  <c r="H69" i="8"/>
  <c r="F69" i="8" s="1"/>
  <c r="E69" i="8" s="1"/>
  <c r="G56" i="13" l="1"/>
  <c r="G53" i="11"/>
  <c r="G70" i="8"/>
  <c r="H56" i="13" l="1"/>
  <c r="F56" i="13" s="1"/>
  <c r="E56" i="13" s="1"/>
  <c r="H53" i="11"/>
  <c r="F53" i="11" s="1"/>
  <c r="E53" i="11" s="1"/>
  <c r="H70" i="8"/>
  <c r="F70" i="8" s="1"/>
  <c r="E70" i="8" s="1"/>
  <c r="G57" i="13" l="1"/>
  <c r="G54" i="11"/>
  <c r="G71" i="8"/>
  <c r="H71" i="8" s="1"/>
  <c r="F71" i="8" s="1"/>
  <c r="E71" i="8" s="1"/>
  <c r="H57" i="13" l="1"/>
  <c r="F57" i="13" s="1"/>
  <c r="E57" i="13" s="1"/>
  <c r="H54" i="11"/>
  <c r="F54" i="11" s="1"/>
  <c r="E54" i="11" s="1"/>
  <c r="G72" i="8"/>
  <c r="H72" i="8" s="1"/>
  <c r="F72" i="8" s="1"/>
  <c r="E72" i="8" s="1"/>
  <c r="G58" i="13" l="1"/>
  <c r="G55" i="11"/>
  <c r="G73" i="8"/>
  <c r="H73" i="8" s="1"/>
  <c r="F73" i="8" s="1"/>
  <c r="E73" i="8" s="1"/>
  <c r="H58" i="13" l="1"/>
  <c r="F58" i="13" s="1"/>
  <c r="E58" i="13" s="1"/>
  <c r="H55" i="11"/>
  <c r="F55" i="11" s="1"/>
  <c r="E55" i="11" s="1"/>
  <c r="G74" i="8"/>
  <c r="H74" i="8" s="1"/>
  <c r="F74" i="8" s="1"/>
  <c r="E74" i="8" s="1"/>
  <c r="G75" i="8" s="1"/>
  <c r="G59" i="13" l="1"/>
  <c r="G56" i="11"/>
  <c r="H75" i="8"/>
  <c r="H59" i="13" l="1"/>
  <c r="F59" i="13" s="1"/>
  <c r="E59" i="13" s="1"/>
  <c r="H56" i="11"/>
  <c r="F56" i="11" s="1"/>
  <c r="E56" i="11" s="1"/>
  <c r="F75" i="8"/>
  <c r="G60" i="13" l="1"/>
  <c r="G57" i="11"/>
  <c r="E75" i="8"/>
  <c r="G76" i="8" s="1"/>
  <c r="H60" i="13" l="1"/>
  <c r="F60" i="13" s="1"/>
  <c r="E60" i="13" s="1"/>
  <c r="H57" i="11"/>
  <c r="F57" i="11" s="1"/>
  <c r="E57" i="11" s="1"/>
  <c r="H76" i="8"/>
  <c r="F76" i="8" s="1"/>
  <c r="G61" i="13" l="1"/>
  <c r="G58" i="11"/>
  <c r="E76" i="8"/>
  <c r="G77" i="8" s="1"/>
  <c r="H77" i="8" s="1"/>
  <c r="F77" i="8" s="1"/>
  <c r="E77" i="8" s="1"/>
  <c r="G78" i="8" s="1"/>
  <c r="H61" i="13" l="1"/>
  <c r="F61" i="13" s="1"/>
  <c r="E61" i="13" s="1"/>
  <c r="H58" i="11"/>
  <c r="F58" i="11" s="1"/>
  <c r="E58" i="11" s="1"/>
  <c r="H78" i="8"/>
  <c r="F78" i="8" s="1"/>
  <c r="E78" i="8" s="1"/>
  <c r="G79" i="8" s="1"/>
  <c r="G62" i="13" l="1"/>
  <c r="G59" i="11"/>
  <c r="H79" i="8"/>
  <c r="H62" i="13" l="1"/>
  <c r="F62" i="13" s="1"/>
  <c r="E62" i="13" s="1"/>
  <c r="H59" i="11"/>
  <c r="F59" i="11" s="1"/>
  <c r="E59" i="11" s="1"/>
  <c r="F79" i="8"/>
  <c r="G63" i="13" l="1"/>
  <c r="G60" i="11"/>
  <c r="E79" i="8"/>
  <c r="G80" i="8" s="1"/>
  <c r="H80" i="8" s="1"/>
  <c r="F80" i="8" s="1"/>
  <c r="E80" i="8" s="1"/>
  <c r="G81" i="8" s="1"/>
  <c r="H81" i="8" s="1"/>
  <c r="F81" i="8" s="1"/>
  <c r="E81" i="8" s="1"/>
  <c r="G82" i="8" s="1"/>
  <c r="H63" i="13" l="1"/>
  <c r="F63" i="13" s="1"/>
  <c r="E63" i="13" s="1"/>
  <c r="H60" i="11"/>
  <c r="F60" i="11" s="1"/>
  <c r="E60" i="11" s="1"/>
  <c r="H82" i="8"/>
  <c r="F82" i="8" s="1"/>
  <c r="E82" i="8" s="1"/>
  <c r="G83" i="8" s="1"/>
  <c r="G64" i="13" l="1"/>
  <c r="G61" i="11"/>
  <c r="H83" i="8"/>
  <c r="F83" i="8" s="1"/>
  <c r="E83" i="8" s="1"/>
  <c r="G84" i="8" s="1"/>
  <c r="H64" i="13" l="1"/>
  <c r="F64" i="13" s="1"/>
  <c r="E64" i="13" s="1"/>
  <c r="H61" i="11"/>
  <c r="F61" i="11" s="1"/>
  <c r="E61" i="11" s="1"/>
  <c r="H84" i="8"/>
  <c r="F84" i="8" s="1"/>
  <c r="E84" i="8" s="1"/>
  <c r="G85" i="8" s="1"/>
  <c r="H85" i="8" s="1"/>
  <c r="F85" i="8" s="1"/>
  <c r="E85" i="8" s="1"/>
  <c r="G86" i="8" s="1"/>
  <c r="H86" i="8" s="1"/>
  <c r="F86" i="8" s="1"/>
  <c r="E86" i="8" s="1"/>
  <c r="G87" i="8" s="1"/>
  <c r="G65" i="13" l="1"/>
  <c r="G62" i="11"/>
  <c r="H87" i="8"/>
  <c r="F87" i="8" s="1"/>
  <c r="E87" i="8" s="1"/>
  <c r="H65" i="13" l="1"/>
  <c r="F65" i="13" s="1"/>
  <c r="E65" i="13" s="1"/>
  <c r="H62" i="11"/>
  <c r="F62" i="11" s="1"/>
  <c r="E62" i="11" s="1"/>
  <c r="G88" i="8"/>
  <c r="G66" i="13" l="1"/>
  <c r="G63" i="11"/>
  <c r="H88" i="8"/>
  <c r="F88" i="8" s="1"/>
  <c r="E88" i="8" s="1"/>
  <c r="H66" i="13" l="1"/>
  <c r="F66" i="13" s="1"/>
  <c r="E66" i="13" s="1"/>
  <c r="H63" i="11"/>
  <c r="F63" i="11" s="1"/>
  <c r="E63" i="11" s="1"/>
  <c r="G89" i="8"/>
  <c r="G67" i="13" l="1"/>
  <c r="G64" i="11"/>
  <c r="H89" i="8"/>
  <c r="F89" i="8" s="1"/>
  <c r="E89" i="8" s="1"/>
  <c r="H67" i="13" l="1"/>
  <c r="F67" i="13" s="1"/>
  <c r="E67" i="13" s="1"/>
  <c r="H64" i="11"/>
  <c r="F64" i="11" s="1"/>
  <c r="E64" i="11" s="1"/>
  <c r="G90" i="8"/>
  <c r="G68" i="13" l="1"/>
  <c r="G65" i="11"/>
  <c r="H90" i="8"/>
  <c r="F90" i="8" s="1"/>
  <c r="E90" i="8" s="1"/>
  <c r="H68" i="13" l="1"/>
  <c r="F68" i="13" s="1"/>
  <c r="E68" i="13" s="1"/>
  <c r="H65" i="11"/>
  <c r="F65" i="11" s="1"/>
  <c r="E65" i="11" s="1"/>
  <c r="G91" i="8"/>
  <c r="G69" i="13" l="1"/>
  <c r="G66" i="11"/>
  <c r="H91" i="8"/>
  <c r="F91" i="8" s="1"/>
  <c r="E91" i="8" s="1"/>
  <c r="H69" i="13" l="1"/>
  <c r="F69" i="13" s="1"/>
  <c r="E69" i="13" s="1"/>
  <c r="H66" i="11"/>
  <c r="F66" i="11" s="1"/>
  <c r="E66" i="11" s="1"/>
  <c r="G92" i="8"/>
  <c r="G70" i="13" l="1"/>
  <c r="G67" i="11"/>
  <c r="H92" i="8"/>
  <c r="F92" i="8" s="1"/>
  <c r="E92" i="8" s="1"/>
  <c r="H70" i="13" l="1"/>
  <c r="F70" i="13" s="1"/>
  <c r="E70" i="13" s="1"/>
  <c r="H67" i="11"/>
  <c r="F67" i="11" s="1"/>
  <c r="E67" i="11" s="1"/>
  <c r="G93" i="8"/>
  <c r="G71" i="13" l="1"/>
  <c r="G68" i="11"/>
  <c r="H93" i="8"/>
  <c r="F93" i="8" s="1"/>
  <c r="E93" i="8" s="1"/>
  <c r="H71" i="13" l="1"/>
  <c r="F71" i="13" s="1"/>
  <c r="E71" i="13" s="1"/>
  <c r="H68" i="11"/>
  <c r="F68" i="11" s="1"/>
  <c r="E68" i="11" s="1"/>
  <c r="G94" i="8"/>
  <c r="G72" i="13" l="1"/>
  <c r="G69" i="11"/>
  <c r="H94" i="8"/>
  <c r="F94" i="8" s="1"/>
  <c r="E94" i="8" s="1"/>
  <c r="H72" i="13" l="1"/>
  <c r="F72" i="13" s="1"/>
  <c r="E72" i="13" s="1"/>
  <c r="H69" i="11"/>
  <c r="F69" i="11" s="1"/>
  <c r="E69" i="11" s="1"/>
  <c r="G95" i="8"/>
  <c r="G73" i="13" l="1"/>
  <c r="G70" i="11"/>
  <c r="H95" i="8"/>
  <c r="F95" i="8" s="1"/>
  <c r="E95" i="8" s="1"/>
  <c r="H73" i="13" l="1"/>
  <c r="F73" i="13" s="1"/>
  <c r="E73" i="13" s="1"/>
  <c r="H70" i="11"/>
  <c r="F70" i="11" s="1"/>
  <c r="E70" i="11" s="1"/>
  <c r="G96" i="8"/>
  <c r="G74" i="13" l="1"/>
  <c r="G71" i="11"/>
  <c r="H96" i="8"/>
  <c r="F96" i="8" s="1"/>
  <c r="E96" i="8" s="1"/>
  <c r="H74" i="13" l="1"/>
  <c r="F74" i="13" s="1"/>
  <c r="E74" i="13" s="1"/>
  <c r="H71" i="11"/>
  <c r="F71" i="11" s="1"/>
  <c r="E71" i="11" s="1"/>
  <c r="G97" i="8"/>
  <c r="G75" i="13" l="1"/>
  <c r="G72" i="11"/>
  <c r="H97" i="8"/>
  <c r="F97" i="8" s="1"/>
  <c r="E97" i="8" s="1"/>
  <c r="H75" i="13" l="1"/>
  <c r="F75" i="13" s="1"/>
  <c r="E75" i="13" s="1"/>
  <c r="H72" i="11"/>
  <c r="F72" i="11" s="1"/>
  <c r="E72" i="11" s="1"/>
  <c r="G98" i="8"/>
  <c r="G76" i="13" l="1"/>
  <c r="G73" i="11"/>
  <c r="H98" i="8"/>
  <c r="F98" i="8" s="1"/>
  <c r="E98" i="8" s="1"/>
  <c r="H76" i="13" l="1"/>
  <c r="F76" i="13" s="1"/>
  <c r="E76" i="13" s="1"/>
  <c r="H73" i="11"/>
  <c r="F73" i="11" s="1"/>
  <c r="E73" i="11" s="1"/>
  <c r="G99" i="8"/>
  <c r="G77" i="13" l="1"/>
  <c r="G74" i="11"/>
  <c r="H99" i="8"/>
  <c r="F99" i="8" s="1"/>
  <c r="E99" i="8" s="1"/>
  <c r="H77" i="13" l="1"/>
  <c r="F77" i="13" s="1"/>
  <c r="E77" i="13" s="1"/>
  <c r="H74" i="11"/>
  <c r="F74" i="11" s="1"/>
  <c r="E74" i="11" s="1"/>
  <c r="G100" i="8"/>
  <c r="G78" i="13" l="1"/>
  <c r="G75" i="11"/>
  <c r="H100" i="8"/>
  <c r="F100" i="8" s="1"/>
  <c r="E100" i="8" s="1"/>
  <c r="H78" i="13" l="1"/>
  <c r="F78" i="13" s="1"/>
  <c r="E78" i="13" s="1"/>
  <c r="H75" i="11"/>
  <c r="F75" i="11" s="1"/>
  <c r="E75" i="11" s="1"/>
  <c r="G101" i="8"/>
  <c r="G79" i="13" l="1"/>
  <c r="G76" i="11"/>
  <c r="H101" i="8"/>
  <c r="F101" i="8" s="1"/>
  <c r="E101" i="8" s="1"/>
  <c r="H79" i="13" l="1"/>
  <c r="F79" i="13"/>
  <c r="E79" i="13" s="1"/>
  <c r="H76" i="11"/>
  <c r="F76" i="11" s="1"/>
  <c r="E76" i="11" s="1"/>
  <c r="G102" i="8"/>
  <c r="G80" i="13" l="1"/>
  <c r="G77" i="11"/>
  <c r="H102" i="8"/>
  <c r="F102" i="8" s="1"/>
  <c r="E102" i="8" s="1"/>
  <c r="H80" i="13" l="1"/>
  <c r="F80" i="13" s="1"/>
  <c r="E80" i="13" s="1"/>
  <c r="H77" i="11"/>
  <c r="F77" i="11" s="1"/>
  <c r="E77" i="11" s="1"/>
  <c r="G103" i="8"/>
  <c r="G81" i="13" l="1"/>
  <c r="G78" i="11"/>
  <c r="H103" i="8"/>
  <c r="F103" i="8" s="1"/>
  <c r="E103" i="8" s="1"/>
  <c r="H81" i="13" l="1"/>
  <c r="F81" i="13" s="1"/>
  <c r="E81" i="13" s="1"/>
  <c r="H78" i="11"/>
  <c r="F78" i="11" s="1"/>
  <c r="E78" i="11" s="1"/>
  <c r="G104" i="8"/>
  <c r="G82" i="13" l="1"/>
  <c r="G79" i="11"/>
  <c r="H104" i="8"/>
  <c r="F104" i="8" s="1"/>
  <c r="E104" i="8" s="1"/>
  <c r="H82" i="13" l="1"/>
  <c r="F82" i="13"/>
  <c r="E82" i="13" s="1"/>
  <c r="H79" i="11"/>
  <c r="F79" i="11" s="1"/>
  <c r="E79" i="11" s="1"/>
  <c r="G105" i="8"/>
  <c r="G83" i="13" l="1"/>
  <c r="G80" i="11"/>
  <c r="H105" i="8"/>
  <c r="F105" i="8" s="1"/>
  <c r="E105" i="8" s="1"/>
  <c r="H83" i="13" l="1"/>
  <c r="F83" i="13"/>
  <c r="E83" i="13" s="1"/>
  <c r="H80" i="11"/>
  <c r="F80" i="11" s="1"/>
  <c r="E80" i="11" s="1"/>
  <c r="G106" i="8"/>
  <c r="G84" i="13" l="1"/>
  <c r="G81" i="11"/>
  <c r="H106" i="8"/>
  <c r="F106" i="8" s="1"/>
  <c r="E106" i="8" s="1"/>
  <c r="H84" i="13" l="1"/>
  <c r="F84" i="13"/>
  <c r="E84" i="13" s="1"/>
  <c r="H81" i="11"/>
  <c r="F81" i="11" s="1"/>
  <c r="E81" i="11" s="1"/>
  <c r="G107" i="8"/>
  <c r="G85" i="13" l="1"/>
  <c r="G82" i="11"/>
  <c r="H107" i="8"/>
  <c r="F107" i="8" s="1"/>
  <c r="E107" i="8" s="1"/>
  <c r="H85" i="13" l="1"/>
  <c r="F85" i="13" s="1"/>
  <c r="E85" i="13" s="1"/>
  <c r="H82" i="11"/>
  <c r="F82" i="11" s="1"/>
  <c r="E82" i="11" s="1"/>
  <c r="G108" i="8"/>
  <c r="G86" i="13" l="1"/>
  <c r="G83" i="11"/>
  <c r="H108" i="8"/>
  <c r="F108" i="8" s="1"/>
  <c r="E108" i="8" s="1"/>
  <c r="H86" i="13" l="1"/>
  <c r="F86" i="13"/>
  <c r="E86" i="13" s="1"/>
  <c r="H83" i="11"/>
  <c r="F83" i="11" s="1"/>
  <c r="E83" i="11" s="1"/>
  <c r="G109" i="8"/>
  <c r="G87" i="13" l="1"/>
  <c r="G84" i="11"/>
  <c r="H109" i="8"/>
  <c r="F109" i="8" s="1"/>
  <c r="E109" i="8" s="1"/>
  <c r="H87" i="13" l="1"/>
  <c r="F87" i="13" s="1"/>
  <c r="E87" i="13" s="1"/>
  <c r="H84" i="11"/>
  <c r="F84" i="11" s="1"/>
  <c r="E84" i="11" s="1"/>
  <c r="G110" i="8"/>
  <c r="G88" i="13" l="1"/>
  <c r="G85" i="11"/>
  <c r="H110" i="8"/>
  <c r="F110" i="8" s="1"/>
  <c r="E110" i="8" s="1"/>
  <c r="H88" i="13" l="1"/>
  <c r="F88" i="13" s="1"/>
  <c r="E88" i="13" s="1"/>
  <c r="H85" i="11"/>
  <c r="F85" i="11" s="1"/>
  <c r="E85" i="11" s="1"/>
  <c r="G111" i="8"/>
  <c r="G89" i="13" l="1"/>
  <c r="G86" i="11"/>
  <c r="H111" i="8"/>
  <c r="H89" i="13" l="1"/>
  <c r="F89" i="13" s="1"/>
  <c r="E89" i="13" s="1"/>
  <c r="H86" i="11"/>
  <c r="F86" i="11" s="1"/>
  <c r="E86" i="11" s="1"/>
  <c r="F111" i="8"/>
  <c r="G90" i="13" l="1"/>
  <c r="G87" i="11"/>
  <c r="E111" i="8"/>
  <c r="H90" i="13" l="1"/>
  <c r="F90" i="13"/>
  <c r="E90" i="13" s="1"/>
  <c r="H87" i="11"/>
  <c r="F87" i="11" s="1"/>
  <c r="E87" i="11" s="1"/>
  <c r="G112" i="8"/>
  <c r="G91" i="13" l="1"/>
  <c r="G88" i="11"/>
  <c r="H112" i="8"/>
  <c r="F112" i="8" s="1"/>
  <c r="H91" i="13" l="1"/>
  <c r="F91" i="13" s="1"/>
  <c r="E91" i="13" s="1"/>
  <c r="H88" i="11"/>
  <c r="F88" i="11" s="1"/>
  <c r="E88" i="11" s="1"/>
  <c r="E112" i="8"/>
  <c r="G92" i="13" l="1"/>
  <c r="G89" i="11"/>
  <c r="G113" i="8"/>
  <c r="H92" i="13" l="1"/>
  <c r="F92" i="13"/>
  <c r="E92" i="13" s="1"/>
  <c r="H89" i="11"/>
  <c r="F89" i="11" s="1"/>
  <c r="E89" i="11" s="1"/>
  <c r="H113" i="8"/>
  <c r="F113" i="8" s="1"/>
  <c r="G93" i="13" l="1"/>
  <c r="G90" i="11"/>
  <c r="E113" i="8"/>
  <c r="H93" i="13" l="1"/>
  <c r="F93" i="13" s="1"/>
  <c r="E93" i="13" s="1"/>
  <c r="H90" i="11"/>
  <c r="F90" i="11" s="1"/>
  <c r="E90" i="11" s="1"/>
  <c r="G114" i="8"/>
  <c r="G94" i="13" l="1"/>
  <c r="G91" i="11"/>
  <c r="H114" i="8"/>
  <c r="F114" i="8" s="1"/>
  <c r="H94" i="13" l="1"/>
  <c r="F94" i="13"/>
  <c r="E94" i="13" s="1"/>
  <c r="H91" i="11"/>
  <c r="F91" i="11" s="1"/>
  <c r="E91" i="11" s="1"/>
  <c r="E114" i="8"/>
  <c r="G95" i="13" l="1"/>
  <c r="G92" i="11"/>
  <c r="G115" i="8"/>
  <c r="H95" i="13" l="1"/>
  <c r="F95" i="13" s="1"/>
  <c r="E95" i="13" s="1"/>
  <c r="H92" i="11"/>
  <c r="F92" i="11" s="1"/>
  <c r="E92" i="11" s="1"/>
  <c r="H115" i="8"/>
  <c r="F115" i="8" s="1"/>
  <c r="G96" i="13" l="1"/>
  <c r="G93" i="11"/>
  <c r="E115" i="8"/>
  <c r="H96" i="13" l="1"/>
  <c r="F96" i="13"/>
  <c r="E96" i="13" s="1"/>
  <c r="H93" i="11"/>
  <c r="F93" i="11" s="1"/>
  <c r="E93" i="11" s="1"/>
  <c r="G116" i="8"/>
  <c r="G97" i="13" l="1"/>
  <c r="G94" i="11"/>
  <c r="H116" i="8"/>
  <c r="F116" i="8" s="1"/>
  <c r="H97" i="13" l="1"/>
  <c r="F97" i="13"/>
  <c r="E97" i="13" s="1"/>
  <c r="H94" i="11"/>
  <c r="F94" i="11" s="1"/>
  <c r="E94" i="11" s="1"/>
  <c r="E116" i="8"/>
  <c r="G98" i="13" l="1"/>
  <c r="G95" i="11"/>
  <c r="G117" i="8"/>
  <c r="H98" i="13" l="1"/>
  <c r="F98" i="13"/>
  <c r="E98" i="13" s="1"/>
  <c r="H95" i="11"/>
  <c r="F95" i="11" s="1"/>
  <c r="E95" i="11" s="1"/>
  <c r="H117" i="8"/>
  <c r="F117" i="8" s="1"/>
  <c r="E117" i="8" s="1"/>
  <c r="G99" i="13" l="1"/>
  <c r="G96" i="11"/>
  <c r="G118" i="8"/>
  <c r="H99" i="13" l="1"/>
  <c r="F99" i="13"/>
  <c r="E99" i="13" s="1"/>
  <c r="H96" i="11"/>
  <c r="F96" i="11" s="1"/>
  <c r="E96" i="11" s="1"/>
  <c r="H118" i="8"/>
  <c r="F118" i="8" s="1"/>
  <c r="E118" i="8" s="1"/>
  <c r="G100" i="13" l="1"/>
  <c r="G97" i="11"/>
  <c r="G119" i="8"/>
  <c r="H100" i="13" l="1"/>
  <c r="F100" i="13"/>
  <c r="E100" i="13" s="1"/>
  <c r="H97" i="11"/>
  <c r="F97" i="11" s="1"/>
  <c r="E97" i="11" s="1"/>
  <c r="H119" i="8"/>
  <c r="F119" i="8" s="1"/>
  <c r="E119" i="8" s="1"/>
  <c r="G101" i="13" l="1"/>
  <c r="G98" i="11"/>
  <c r="G120" i="8"/>
  <c r="H101" i="13" l="1"/>
  <c r="F101" i="13" s="1"/>
  <c r="E101" i="13" s="1"/>
  <c r="H98" i="11"/>
  <c r="F98" i="11" s="1"/>
  <c r="E98" i="11" s="1"/>
  <c r="H120" i="8"/>
  <c r="F120" i="8" s="1"/>
  <c r="E120" i="8" s="1"/>
  <c r="G102" i="13" l="1"/>
  <c r="G99" i="11"/>
  <c r="G121" i="8"/>
  <c r="H102" i="13" l="1"/>
  <c r="F102" i="13"/>
  <c r="E102" i="13" s="1"/>
  <c r="H99" i="11"/>
  <c r="F99" i="11" s="1"/>
  <c r="E99" i="11" s="1"/>
  <c r="H121" i="8"/>
  <c r="F121" i="8" s="1"/>
  <c r="E121" i="8" s="1"/>
  <c r="G103" i="13" l="1"/>
  <c r="G100" i="11"/>
  <c r="G122" i="8"/>
  <c r="H103" i="13" l="1"/>
  <c r="F103" i="13"/>
  <c r="E103" i="13" s="1"/>
  <c r="H100" i="11"/>
  <c r="F100" i="11" s="1"/>
  <c r="E100" i="11" s="1"/>
  <c r="H122" i="8"/>
  <c r="F122" i="8" s="1"/>
  <c r="E122" i="8" s="1"/>
  <c r="G104" i="13" l="1"/>
  <c r="G101" i="11"/>
  <c r="G123" i="8"/>
  <c r="H104" i="13" l="1"/>
  <c r="F104" i="13" s="1"/>
  <c r="E104" i="13" s="1"/>
  <c r="H101" i="11"/>
  <c r="F101" i="11" s="1"/>
  <c r="E101" i="11" s="1"/>
  <c r="H123" i="8"/>
  <c r="F123" i="8" s="1"/>
  <c r="E123" i="8" s="1"/>
  <c r="G105" i="13" l="1"/>
  <c r="G102" i="11"/>
  <c r="G124" i="8"/>
  <c r="H105" i="13" l="1"/>
  <c r="F105" i="13" s="1"/>
  <c r="E105" i="13" s="1"/>
  <c r="H102" i="11"/>
  <c r="F102" i="11" s="1"/>
  <c r="E102" i="11" s="1"/>
  <c r="H124" i="8"/>
  <c r="F124" i="8" s="1"/>
  <c r="E124" i="8" s="1"/>
  <c r="G106" i="13" l="1"/>
  <c r="G103" i="11"/>
  <c r="G125" i="8"/>
  <c r="H106" i="13" l="1"/>
  <c r="F106" i="13" s="1"/>
  <c r="E106" i="13" s="1"/>
  <c r="H103" i="11"/>
  <c r="F103" i="11" s="1"/>
  <c r="E103" i="11" s="1"/>
  <c r="H125" i="8"/>
  <c r="F125" i="8" s="1"/>
  <c r="E125" i="8" s="1"/>
  <c r="G107" i="13" l="1"/>
  <c r="G104" i="11"/>
  <c r="G126" i="8"/>
  <c r="H107" i="13" l="1"/>
  <c r="F107" i="13" s="1"/>
  <c r="E107" i="13" s="1"/>
  <c r="H104" i="11"/>
  <c r="F104" i="11" s="1"/>
  <c r="E104" i="11" s="1"/>
  <c r="H126" i="8"/>
  <c r="F126" i="8" s="1"/>
  <c r="E126" i="8" s="1"/>
  <c r="G108" i="13" l="1"/>
  <c r="G105" i="11"/>
  <c r="G127" i="8"/>
  <c r="H108" i="13" l="1"/>
  <c r="F108" i="13" s="1"/>
  <c r="E108" i="13" s="1"/>
  <c r="H105" i="11"/>
  <c r="F105" i="11" s="1"/>
  <c r="E105" i="11" s="1"/>
  <c r="H127" i="8"/>
  <c r="F127" i="8" s="1"/>
  <c r="E127" i="8" s="1"/>
  <c r="G109" i="13" l="1"/>
  <c r="G106" i="11"/>
  <c r="G128" i="8"/>
  <c r="H109" i="13" l="1"/>
  <c r="F109" i="13" s="1"/>
  <c r="E109" i="13" s="1"/>
  <c r="H106" i="11"/>
  <c r="F106" i="11" s="1"/>
  <c r="E106" i="11" s="1"/>
  <c r="H128" i="8"/>
  <c r="F128" i="8" s="1"/>
  <c r="E128" i="8" s="1"/>
  <c r="G110" i="13" l="1"/>
  <c r="G107" i="11"/>
  <c r="G129" i="8"/>
  <c r="H110" i="13" l="1"/>
  <c r="F110" i="13" s="1"/>
  <c r="E110" i="13" s="1"/>
  <c r="H107" i="11"/>
  <c r="F107" i="11" s="1"/>
  <c r="E107" i="11" s="1"/>
  <c r="H129" i="8"/>
  <c r="F129" i="8" s="1"/>
  <c r="E129" i="8" s="1"/>
  <c r="G111" i="13" l="1"/>
  <c r="G108" i="11"/>
  <c r="G130" i="8"/>
  <c r="H111" i="13" l="1"/>
  <c r="F111" i="13" s="1"/>
  <c r="E111" i="13" s="1"/>
  <c r="H108" i="11"/>
  <c r="F108" i="11" s="1"/>
  <c r="E108" i="11" s="1"/>
  <c r="H130" i="8"/>
  <c r="F130" i="8" s="1"/>
  <c r="E130" i="8" s="1"/>
  <c r="G112" i="13" l="1"/>
  <c r="G109" i="11"/>
  <c r="G131" i="8"/>
  <c r="H112" i="13" l="1"/>
  <c r="F112" i="13" s="1"/>
  <c r="E112" i="13" s="1"/>
  <c r="H109" i="11"/>
  <c r="F109" i="11" s="1"/>
  <c r="E109" i="11" s="1"/>
  <c r="H131" i="8"/>
  <c r="F131" i="8" s="1"/>
  <c r="E131" i="8" s="1"/>
  <c r="G113" i="13" l="1"/>
  <c r="G110" i="11"/>
  <c r="G132" i="8"/>
  <c r="H113" i="13" l="1"/>
  <c r="F113" i="13" s="1"/>
  <c r="E113" i="13" s="1"/>
  <c r="H110" i="11"/>
  <c r="F110" i="11" s="1"/>
  <c r="E110" i="11" s="1"/>
  <c r="H132" i="8"/>
  <c r="F132" i="8" s="1"/>
  <c r="E132" i="8" s="1"/>
  <c r="G114" i="13" l="1"/>
  <c r="G111" i="11"/>
  <c r="G133" i="8"/>
  <c r="H114" i="13" l="1"/>
  <c r="F114" i="13" s="1"/>
  <c r="E114" i="13" s="1"/>
  <c r="H111" i="11"/>
  <c r="F111" i="11" s="1"/>
  <c r="E111" i="11" s="1"/>
  <c r="H133" i="8"/>
  <c r="F133" i="8" s="1"/>
  <c r="E133" i="8" s="1"/>
  <c r="G115" i="13" l="1"/>
  <c r="G112" i="11"/>
  <c r="G134" i="8"/>
  <c r="H115" i="13" l="1"/>
  <c r="F115" i="13" s="1"/>
  <c r="E115" i="13" s="1"/>
  <c r="H112" i="11"/>
  <c r="F112" i="11" s="1"/>
  <c r="E112" i="11" s="1"/>
  <c r="H134" i="8"/>
  <c r="F134" i="8" s="1"/>
  <c r="E134" i="8" s="1"/>
  <c r="G116" i="13" l="1"/>
  <c r="G113" i="11"/>
  <c r="G135" i="8"/>
  <c r="H116" i="13" l="1"/>
  <c r="F116" i="13"/>
  <c r="E116" i="13" s="1"/>
  <c r="H113" i="11"/>
  <c r="F113" i="11" s="1"/>
  <c r="E113" i="11" s="1"/>
  <c r="H135" i="8"/>
  <c r="H13" i="8" s="1"/>
  <c r="G13" i="8"/>
  <c r="G117" i="13" l="1"/>
  <c r="G114" i="11"/>
  <c r="F135" i="8"/>
  <c r="F13" i="8"/>
  <c r="J9" i="8" s="1"/>
  <c r="E135" i="8"/>
  <c r="H117" i="13" l="1"/>
  <c r="F117" i="13" s="1"/>
  <c r="E117" i="13" s="1"/>
  <c r="H114" i="11"/>
  <c r="F114" i="11" s="1"/>
  <c r="E114" i="11" s="1"/>
  <c r="G118" i="13" l="1"/>
  <c r="G115" i="11"/>
  <c r="H118" i="13" l="1"/>
  <c r="F118" i="13" s="1"/>
  <c r="E118" i="13" s="1"/>
  <c r="H115" i="11"/>
  <c r="F115" i="11" s="1"/>
  <c r="E115" i="11" s="1"/>
  <c r="G119" i="13" l="1"/>
  <c r="G116" i="11"/>
  <c r="H119" i="13" l="1"/>
  <c r="F119" i="13"/>
  <c r="E119" i="13" s="1"/>
  <c r="H116" i="11"/>
  <c r="F116" i="11" s="1"/>
  <c r="E116" i="11" s="1"/>
  <c r="G120" i="13" l="1"/>
  <c r="G117" i="11"/>
  <c r="H120" i="13" l="1"/>
  <c r="F120" i="13" s="1"/>
  <c r="E120" i="13" s="1"/>
  <c r="H117" i="11"/>
  <c r="F117" i="11" s="1"/>
  <c r="E117" i="11" s="1"/>
  <c r="G121" i="13" l="1"/>
  <c r="G118" i="11"/>
  <c r="H121" i="13" l="1"/>
  <c r="F121" i="13" s="1"/>
  <c r="E121" i="13" s="1"/>
  <c r="H118" i="11"/>
  <c r="F118" i="11" s="1"/>
  <c r="E118" i="11" s="1"/>
  <c r="G122" i="13" l="1"/>
  <c r="G119" i="11"/>
  <c r="H122" i="13" l="1"/>
  <c r="F122" i="13" s="1"/>
  <c r="E122" i="13" s="1"/>
  <c r="H119" i="11"/>
  <c r="F119" i="11" s="1"/>
  <c r="E119" i="11" s="1"/>
  <c r="G123" i="13" l="1"/>
  <c r="G120" i="11"/>
  <c r="H123" i="13" l="1"/>
  <c r="F123" i="13" s="1"/>
  <c r="E123" i="13" s="1"/>
  <c r="H120" i="11"/>
  <c r="F120" i="11" s="1"/>
  <c r="E120" i="11" s="1"/>
  <c r="G124" i="13" l="1"/>
  <c r="G121" i="11"/>
  <c r="H124" i="13" l="1"/>
  <c r="F124" i="13" s="1"/>
  <c r="E124" i="13" s="1"/>
  <c r="H121" i="11"/>
  <c r="F121" i="11" s="1"/>
  <c r="E121" i="11" s="1"/>
  <c r="G125" i="13" l="1"/>
  <c r="G122" i="11"/>
  <c r="H125" i="13" l="1"/>
  <c r="F125" i="13" s="1"/>
  <c r="E125" i="13" s="1"/>
  <c r="H122" i="11"/>
  <c r="F122" i="11"/>
  <c r="E122" i="11" s="1"/>
  <c r="G126" i="13" l="1"/>
  <c r="G123" i="11"/>
  <c r="H126" i="13" l="1"/>
  <c r="F126" i="13" s="1"/>
  <c r="E126" i="13" s="1"/>
  <c r="H123" i="11"/>
  <c r="F123" i="11" s="1"/>
  <c r="E123" i="11" s="1"/>
  <c r="G127" i="13" l="1"/>
  <c r="G124" i="11"/>
  <c r="H127" i="13" l="1"/>
  <c r="F127" i="13" s="1"/>
  <c r="E127" i="13" s="1"/>
  <c r="H124" i="11"/>
  <c r="F124" i="11"/>
  <c r="E124" i="11" s="1"/>
  <c r="G128" i="13" l="1"/>
  <c r="G125" i="11"/>
  <c r="H128" i="13" l="1"/>
  <c r="F128" i="13" s="1"/>
  <c r="E128" i="13" s="1"/>
  <c r="H125" i="11"/>
  <c r="F125" i="11"/>
  <c r="E125" i="11" s="1"/>
  <c r="G129" i="13" l="1"/>
  <c r="G126" i="11"/>
  <c r="H129" i="13" l="1"/>
  <c r="F129" i="13" s="1"/>
  <c r="E129" i="13" s="1"/>
  <c r="H126" i="11"/>
  <c r="F126" i="11"/>
  <c r="E126" i="11" s="1"/>
  <c r="G130" i="13" l="1"/>
  <c r="G127" i="11"/>
  <c r="H130" i="13" l="1"/>
  <c r="F130" i="13" s="1"/>
  <c r="E130" i="13" s="1"/>
  <c r="H127" i="11"/>
  <c r="F127" i="11" s="1"/>
  <c r="E127" i="11" s="1"/>
  <c r="G131" i="13" l="1"/>
  <c r="G128" i="11"/>
  <c r="H131" i="13" l="1"/>
  <c r="F131" i="13"/>
  <c r="E131" i="13" s="1"/>
  <c r="H128" i="11"/>
  <c r="F128" i="11"/>
  <c r="E128" i="11" s="1"/>
  <c r="G132" i="13" l="1"/>
  <c r="G129" i="11"/>
  <c r="H132" i="13" l="1"/>
  <c r="F132" i="13" s="1"/>
  <c r="E132" i="13" s="1"/>
  <c r="H129" i="11"/>
  <c r="F129" i="11" s="1"/>
  <c r="E129" i="11" s="1"/>
  <c r="G133" i="13" l="1"/>
  <c r="G130" i="11"/>
  <c r="H133" i="13" l="1"/>
  <c r="F133" i="13"/>
  <c r="E133" i="13" s="1"/>
  <c r="H130" i="11"/>
  <c r="F130" i="11"/>
  <c r="E130" i="11" s="1"/>
  <c r="G134" i="13" l="1"/>
  <c r="G131" i="11"/>
  <c r="H134" i="13" l="1"/>
  <c r="F134" i="13" s="1"/>
  <c r="E134" i="13" s="1"/>
  <c r="H131" i="11"/>
  <c r="F131" i="11"/>
  <c r="E131" i="11" s="1"/>
  <c r="G135" i="13" l="1"/>
  <c r="G132" i="11"/>
  <c r="H135" i="13" l="1"/>
  <c r="H13" i="13" s="1"/>
  <c r="G13" i="13"/>
  <c r="H132" i="11"/>
  <c r="F132" i="11"/>
  <c r="E132" i="11" s="1"/>
  <c r="F135" i="13" l="1"/>
  <c r="E135" i="13" s="1"/>
  <c r="G133" i="11"/>
  <c r="F13" i="13" l="1"/>
  <c r="J9" i="13" s="1"/>
  <c r="H133" i="11"/>
  <c r="F133" i="11"/>
  <c r="E133" i="11" s="1"/>
  <c r="G134" i="11" l="1"/>
  <c r="H134" i="11" l="1"/>
  <c r="F134" i="11"/>
  <c r="E134" i="11" s="1"/>
  <c r="G135" i="11" l="1"/>
  <c r="H135" i="11" l="1"/>
  <c r="H13" i="11" s="1"/>
  <c r="G13" i="11"/>
  <c r="F135" i="11" l="1"/>
  <c r="F13" i="11"/>
  <c r="J9" i="11" s="1"/>
  <c r="E135" i="11"/>
</calcChain>
</file>

<file path=xl/comments1.xml><?xml version="1.0" encoding="utf-8"?>
<comments xmlns="http://schemas.openxmlformats.org/spreadsheetml/2006/main">
  <authors>
    <author>lenovo</author>
  </authors>
  <commentList>
    <comment ref="E7" authorId="0" shapeId="0">
      <text>
        <r>
          <rPr>
            <sz val="9"/>
            <color indexed="81"/>
            <rFont val="Tahoma"/>
            <family val="2"/>
          </rPr>
          <t>Selecciona el plazo y se calcularan por automatico los demas campos.</t>
        </r>
      </text>
    </comment>
  </commentList>
</comments>
</file>

<file path=xl/comments2.xml><?xml version="1.0" encoding="utf-8"?>
<comments xmlns="http://schemas.openxmlformats.org/spreadsheetml/2006/main">
  <authors>
    <author>lenovo</author>
  </authors>
  <commentList>
    <comment ref="E7" authorId="0" shapeId="0">
      <text>
        <r>
          <rPr>
            <sz val="9"/>
            <color indexed="81"/>
            <rFont val="Tahoma"/>
            <family val="2"/>
          </rPr>
          <t>Selecciona el plazo y se calcularan por automatico los demas campos.</t>
        </r>
      </text>
    </comment>
  </commentList>
</comments>
</file>

<file path=xl/comments3.xml><?xml version="1.0" encoding="utf-8"?>
<comments xmlns="http://schemas.openxmlformats.org/spreadsheetml/2006/main">
  <authors>
    <author>lenovo</author>
  </authors>
  <commentList>
    <comment ref="E7" authorId="0" shapeId="0">
      <text>
        <r>
          <rPr>
            <sz val="9"/>
            <color indexed="81"/>
            <rFont val="Tahoma"/>
            <family val="2"/>
          </rPr>
          <t>Selecciona el plazo y se calcularan por automatico los demas campos.</t>
        </r>
      </text>
    </comment>
  </commentList>
</comments>
</file>

<file path=xl/sharedStrings.xml><?xml version="1.0" encoding="utf-8"?>
<sst xmlns="http://schemas.openxmlformats.org/spreadsheetml/2006/main" count="78" uniqueCount="25">
  <si>
    <t># PAGO</t>
  </si>
  <si>
    <t>CAPITAL</t>
  </si>
  <si>
    <t>INTERES</t>
  </si>
  <si>
    <t>IVA</t>
  </si>
  <si>
    <t>DESCUENTO</t>
  </si>
  <si>
    <t>SALDO INSOLUTO</t>
  </si>
  <si>
    <t>Totales</t>
  </si>
  <si>
    <t>NOMINA</t>
  </si>
  <si>
    <t>Nombre:</t>
  </si>
  <si>
    <t>Dependencia:</t>
  </si>
  <si>
    <t>Plazo:</t>
  </si>
  <si>
    <t>Descuento:</t>
  </si>
  <si>
    <t>Pagare:</t>
  </si>
  <si>
    <t>Tipo de Prestamo:</t>
  </si>
  <si>
    <t>TABLA DE AMORTIZACION</t>
  </si>
  <si>
    <t>*Tabla de amortizacion para fines informativos</t>
  </si>
  <si>
    <t>Tasa insoluta con IVA</t>
  </si>
  <si>
    <t>Tasa Insoluta Mensual</t>
  </si>
  <si>
    <t>Monto:</t>
  </si>
  <si>
    <t>Tasa Global Mensual con fines de calculo general</t>
  </si>
  <si>
    <t>-</t>
  </si>
  <si>
    <t>PLAZO</t>
  </si>
  <si>
    <t>TASA INS.C/IVA</t>
  </si>
  <si>
    <t>QUINCENAS</t>
  </si>
  <si>
    <t>GOB CDMX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</si>
</sst>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0">
    <xf numFmtId="0" fontId="0" fillId="0" borderId="0" xfId="0"/>
    <xf numFmtId="0" fontId="0" fillId="2" borderId="0" xfId="0" applyFont="1" applyFill="1"/>
    <xf numFmtId="0" fontId="0" fillId="2" borderId="0" xfId="0" applyFont="1" applyFill="1" applyAlignment="1">
      <alignment horizontal="center"/>
    </xf>
    <xf numFmtId="44" fontId="0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/>
    <xf numFmtId="4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0" fontId="0" fillId="2" borderId="0" xfId="0" applyNumberFormat="1" applyFont="1" applyFill="1" applyAlignment="1">
      <alignment horizontal="center"/>
    </xf>
    <xf numFmtId="164" fontId="1" fillId="2" borderId="0" xfId="0" applyNumberFormat="1" applyFont="1" applyFill="1" applyAlignment="1"/>
    <xf numFmtId="10" fontId="1" fillId="2" borderId="0" xfId="1" applyNumberFormat="1" applyFont="1" applyFill="1"/>
    <xf numFmtId="10" fontId="0" fillId="0" borderId="0" xfId="1" applyNumberFormat="1" applyFont="1"/>
    <xf numFmtId="44" fontId="0" fillId="0" borderId="0" xfId="0" applyNumberFormat="1"/>
    <xf numFmtId="0" fontId="0" fillId="0" borderId="0" xfId="0" applyBorder="1" applyAlignment="1">
      <alignment horizontal="center"/>
    </xf>
    <xf numFmtId="44" fontId="0" fillId="0" borderId="0" xfId="0" applyNumberFormat="1" applyBorder="1" applyAlignment="1">
      <alignment horizontal="center"/>
    </xf>
    <xf numFmtId="44" fontId="0" fillId="0" borderId="0" xfId="1" applyNumberFormat="1" applyFont="1"/>
    <xf numFmtId="0" fontId="0" fillId="0" borderId="0" xfId="0" applyAlignment="1">
      <alignment wrapText="1"/>
    </xf>
    <xf numFmtId="0" fontId="0" fillId="0" borderId="0" xfId="0" applyFill="1"/>
    <xf numFmtId="0" fontId="5" fillId="0" borderId="0" xfId="0" applyFont="1" applyFill="1"/>
    <xf numFmtId="0" fontId="6" fillId="0" borderId="0" xfId="0" applyFont="1" applyFill="1"/>
    <xf numFmtId="0" fontId="0" fillId="2" borderId="0" xfId="0" applyFont="1" applyFill="1" applyAlignment="1">
      <alignment horizontal="center" vertical="center"/>
    </xf>
    <xf numFmtId="44" fontId="0" fillId="2" borderId="0" xfId="0" applyNumberFormat="1" applyFont="1" applyFill="1" applyAlignment="1" applyProtection="1">
      <alignment horizontal="center"/>
      <protection locked="0"/>
    </xf>
    <xf numFmtId="10" fontId="0" fillId="0" borderId="0" xfId="0" applyNumberFormat="1"/>
    <xf numFmtId="0" fontId="0" fillId="0" borderId="0" xfId="0" applyAlignment="1">
      <alignment horizontal="center"/>
    </xf>
    <xf numFmtId="0" fontId="0" fillId="2" borderId="0" xfId="0" applyFont="1" applyFill="1" applyBorder="1" applyAlignment="1">
      <alignment horizontal="left"/>
    </xf>
    <xf numFmtId="164" fontId="0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0" fillId="0" borderId="1" xfId="0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DE3E3E"/>
      <color rgb="FFDE21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135"/>
  <sheetViews>
    <sheetView showGridLines="0" topLeftCell="B1" zoomScaleNormal="100" workbookViewId="0">
      <selection activeCell="E1" sqref="E1:H2"/>
    </sheetView>
  </sheetViews>
  <sheetFormatPr baseColWidth="10" defaultRowHeight="15" x14ac:dyDescent="0.25"/>
  <cols>
    <col min="1" max="1" width="4" hidden="1" customWidth="1"/>
    <col min="2" max="2" width="4.5703125" customWidth="1"/>
    <col min="4" max="9" width="14.28515625" customWidth="1"/>
    <col min="11" max="11" width="12.5703125" bestFit="1" customWidth="1"/>
    <col min="12" max="13" width="12.28515625" bestFit="1" customWidth="1"/>
    <col min="16384" max="16384" width="13.5703125" bestFit="1" customWidth="1"/>
  </cols>
  <sheetData>
    <row r="1" spans="1:14 16383:16384" x14ac:dyDescent="0.25">
      <c r="E1" s="27" t="s">
        <v>14</v>
      </c>
      <c r="F1" s="27"/>
      <c r="G1" s="27"/>
      <c r="H1" s="27"/>
      <c r="XFC1" t="s">
        <v>21</v>
      </c>
      <c r="XFD1" t="s">
        <v>22</v>
      </c>
    </row>
    <row r="2" spans="1:14 16383:16384" x14ac:dyDescent="0.25">
      <c r="E2" s="27"/>
      <c r="F2" s="27"/>
      <c r="G2" s="27"/>
      <c r="H2" s="27"/>
      <c r="XFC2" s="24">
        <v>24</v>
      </c>
      <c r="XFD2" s="23">
        <v>6.0899949149718836E-2</v>
      </c>
    </row>
    <row r="3" spans="1:14 16383:16384" x14ac:dyDescent="0.25">
      <c r="XFC3" s="24">
        <v>36</v>
      </c>
      <c r="XFD3" s="23">
        <v>5.9856001667048429E-2</v>
      </c>
    </row>
    <row r="4" spans="1:14 16383:16384" x14ac:dyDescent="0.25">
      <c r="C4" s="25" t="s">
        <v>8</v>
      </c>
      <c r="D4" s="25"/>
      <c r="E4" s="5"/>
      <c r="F4" s="1"/>
      <c r="G4" s="1"/>
      <c r="H4" s="10"/>
      <c r="I4" s="10"/>
      <c r="J4" s="1"/>
      <c r="XFC4" s="24">
        <v>48</v>
      </c>
      <c r="XFD4" s="23">
        <v>5.7883934157468883E-2</v>
      </c>
    </row>
    <row r="5" spans="1:14 16383:16384" x14ac:dyDescent="0.25">
      <c r="C5" s="25" t="s">
        <v>9</v>
      </c>
      <c r="D5" s="25"/>
      <c r="E5" s="21" t="s">
        <v>24</v>
      </c>
      <c r="F5" s="1"/>
      <c r="G5" s="1"/>
      <c r="H5" s="1"/>
      <c r="I5" s="1"/>
      <c r="J5" s="1"/>
      <c r="XFC5" s="24">
        <v>72</v>
      </c>
      <c r="XFD5" s="23">
        <v>5.451993839098028E-2</v>
      </c>
    </row>
    <row r="6" spans="1:14 16383:16384" x14ac:dyDescent="0.25">
      <c r="C6" s="25" t="s">
        <v>18</v>
      </c>
      <c r="D6" s="25"/>
      <c r="E6" s="22">
        <v>150000</v>
      </c>
      <c r="F6" s="1"/>
      <c r="G6" s="1"/>
      <c r="H6" s="26" t="s">
        <v>17</v>
      </c>
      <c r="I6" s="26"/>
      <c r="J6" s="9">
        <f>J7/1.16</f>
        <v>5.2499956163550722E-2</v>
      </c>
      <c r="XFC6" s="24">
        <v>96</v>
      </c>
      <c r="XFD6" s="23">
        <v>5.1967970919706612E-2</v>
      </c>
    </row>
    <row r="7" spans="1:14 16383:16384" x14ac:dyDescent="0.25">
      <c r="C7" s="25" t="s">
        <v>10</v>
      </c>
      <c r="D7" s="25"/>
      <c r="E7" s="2">
        <v>24</v>
      </c>
      <c r="F7" s="1" t="s">
        <v>23</v>
      </c>
      <c r="G7" s="1"/>
      <c r="H7" s="26" t="s">
        <v>16</v>
      </c>
      <c r="I7" s="26"/>
      <c r="J7" s="9">
        <f>VLOOKUP(E7,$XFC$1:$XFD$15,2,0)</f>
        <v>6.0899949149718836E-2</v>
      </c>
      <c r="XFC7" s="24">
        <v>120</v>
      </c>
      <c r="XFD7" s="23">
        <v>4.9880052104908534E-2</v>
      </c>
    </row>
    <row r="8" spans="1:14 16383:16384" x14ac:dyDescent="0.25">
      <c r="C8" s="25" t="s">
        <v>11</v>
      </c>
      <c r="D8" s="25"/>
      <c r="E8" s="3">
        <f>-PMT(J7/2,E7,E6,0,0)</f>
        <v>8900.0999999999749</v>
      </c>
      <c r="F8" s="1"/>
      <c r="G8" s="1"/>
      <c r="H8" s="1"/>
      <c r="I8" s="1"/>
      <c r="J8" s="1"/>
      <c r="XFC8" s="24"/>
      <c r="XFD8" s="23"/>
    </row>
    <row r="9" spans="1:14 16383:16384" ht="15" customHeight="1" x14ac:dyDescent="0.25">
      <c r="C9" s="25" t="s">
        <v>12</v>
      </c>
      <c r="D9" s="25"/>
      <c r="E9" s="3">
        <f>E7*E8</f>
        <v>213602.39999999938</v>
      </c>
      <c r="F9" s="1"/>
      <c r="G9" s="1"/>
      <c r="H9" s="28" t="s">
        <v>19</v>
      </c>
      <c r="I9" s="28"/>
      <c r="J9" s="11">
        <f>+((G13+H13)/F13)/(E7/2)</f>
        <v>3.5334666666666313E-2</v>
      </c>
      <c r="K9" s="16"/>
      <c r="XFC9" s="24"/>
      <c r="XFD9" s="23"/>
    </row>
    <row r="10" spans="1:14 16383:16384" x14ac:dyDescent="0.25">
      <c r="C10" s="25" t="s">
        <v>13</v>
      </c>
      <c r="D10" s="25"/>
      <c r="E10" s="4" t="s">
        <v>7</v>
      </c>
      <c r="F10" s="1"/>
      <c r="G10" s="1"/>
      <c r="H10" s="28"/>
      <c r="I10" s="28"/>
      <c r="J10" s="1"/>
      <c r="XFC10" s="24"/>
      <c r="XFD10" s="23"/>
    </row>
    <row r="11" spans="1:14 16383:16384" x14ac:dyDescent="0.25">
      <c r="H11" s="19" t="s">
        <v>15</v>
      </c>
    </row>
    <row r="12" spans="1:14 16383:16384" s="18" customFormat="1" x14ac:dyDescent="0.25">
      <c r="H12" s="20" t="s">
        <v>15</v>
      </c>
      <c r="I12" s="20"/>
      <c r="J12" s="20"/>
    </row>
    <row r="13" spans="1:14 16383:16384" x14ac:dyDescent="0.25">
      <c r="D13" s="29" t="s">
        <v>6</v>
      </c>
      <c r="E13" s="29"/>
      <c r="F13" s="6">
        <f>SUM(F15:F175)</f>
        <v>150000.00000000003</v>
      </c>
      <c r="G13" s="6">
        <f>SUM(G15:G175)</f>
        <v>54829.655172413251</v>
      </c>
      <c r="H13" s="6">
        <f>SUM(H15:H175)</f>
        <v>8772.7448275861207</v>
      </c>
      <c r="I13" s="6">
        <f>SUM(I15:I175)</f>
        <v>213602.39999999941</v>
      </c>
      <c r="M13" s="13"/>
    </row>
    <row r="14" spans="1:14 16383:16384" ht="30" x14ac:dyDescent="0.25">
      <c r="D14" s="7" t="s">
        <v>0</v>
      </c>
      <c r="E14" s="8" t="s">
        <v>5</v>
      </c>
      <c r="F14" s="7" t="s">
        <v>1</v>
      </c>
      <c r="G14" s="7" t="s">
        <v>2</v>
      </c>
      <c r="H14" s="7" t="s">
        <v>3</v>
      </c>
      <c r="I14" s="7" t="s">
        <v>4</v>
      </c>
      <c r="L14" s="17"/>
      <c r="M14" s="17"/>
      <c r="N14" s="17"/>
    </row>
    <row r="15" spans="1:14 16383:16384" x14ac:dyDescent="0.25">
      <c r="A15">
        <v>0</v>
      </c>
      <c r="D15" s="14">
        <f>IF(A15&lt;=$E$7,A15,"")</f>
        <v>0</v>
      </c>
      <c r="E15" s="15">
        <f>IF(D15&lt;=$E$7,IF(D15=0,$E$6,E14-F15),"")</f>
        <v>150000</v>
      </c>
      <c r="F15" s="15">
        <f>IF(D15&lt;=$E$7,IF(D15=0,0,I15-SUM(G15:H15)),"")</f>
        <v>0</v>
      </c>
      <c r="G15" s="15" t="s">
        <v>20</v>
      </c>
      <c r="H15" s="15">
        <v>0</v>
      </c>
      <c r="I15" s="15">
        <v>0</v>
      </c>
      <c r="L15" s="13"/>
      <c r="M15" s="13"/>
      <c r="N15" s="12"/>
    </row>
    <row r="16" spans="1:14 16383:16384" x14ac:dyDescent="0.25">
      <c r="A16">
        <v>1</v>
      </c>
      <c r="D16" s="14">
        <f t="shared" ref="D16:D75" si="0">IF(A16&lt;=$E$7,A16,"")</f>
        <v>1</v>
      </c>
      <c r="E16" s="15">
        <f>IF(D16&lt;=$E$7,IF(D16=0,$E$6,E15-F16),"")</f>
        <v>145667.39618622893</v>
      </c>
      <c r="F16" s="15">
        <f>IF(D16&lt;=$E$7,IF(D16=0,0,I16-SUM(G16:H16)),"")</f>
        <v>4332.6038137710621</v>
      </c>
      <c r="G16" s="15">
        <f>IF(D16&lt;=$E$7,IFERROR(E15*$J$6/2,""),"")</f>
        <v>3937.4967122663043</v>
      </c>
      <c r="H16" s="15">
        <f>IFERROR(G16*16%,"")</f>
        <v>629.9994739626087</v>
      </c>
      <c r="I16" s="15">
        <f>IF(D16&lt;=$E$7,$E$8,"")</f>
        <v>8900.0999999999749</v>
      </c>
    </row>
    <row r="17" spans="1:9" x14ac:dyDescent="0.25">
      <c r="A17">
        <v>2</v>
      </c>
      <c r="D17" s="14">
        <f t="shared" si="0"/>
        <v>2</v>
      </c>
      <c r="E17" s="15">
        <f t="shared" ref="E17:E75" si="1">IF(D17&lt;=$E$7,IF(D17=0,$E$6,E16-F17),"")</f>
        <v>141202.8646964856</v>
      </c>
      <c r="F17" s="15">
        <f t="shared" ref="F17:F75" si="2">IF(D17&lt;=$E$7,IF(D17=0,0,I17-SUM(G17:H17)),"")</f>
        <v>4464.53148974333</v>
      </c>
      <c r="G17" s="15">
        <f t="shared" ref="G17:G75" si="3">IF(D17&lt;=$E$7,IFERROR(E16*$J$6/2,""),"")</f>
        <v>3823.7659571177974</v>
      </c>
      <c r="H17" s="15">
        <f t="shared" ref="H17:H75" si="4">IFERROR(G17*16%,"")</f>
        <v>611.80255313884754</v>
      </c>
      <c r="I17" s="15">
        <f t="shared" ref="I17:I75" si="5">IF(D17&lt;=$E$7,$E$8,"")</f>
        <v>8900.0999999999749</v>
      </c>
    </row>
    <row r="18" spans="1:9" x14ac:dyDescent="0.25">
      <c r="A18">
        <v>3</v>
      </c>
      <c r="D18" s="14">
        <f t="shared" si="0"/>
        <v>3</v>
      </c>
      <c r="E18" s="15">
        <f t="shared" si="1"/>
        <v>136602.38833639093</v>
      </c>
      <c r="F18" s="15">
        <f t="shared" si="2"/>
        <v>4600.4763600946735</v>
      </c>
      <c r="G18" s="15">
        <f t="shared" si="3"/>
        <v>3706.5721033666391</v>
      </c>
      <c r="H18" s="15">
        <f t="shared" si="4"/>
        <v>593.05153653866228</v>
      </c>
      <c r="I18" s="15">
        <f t="shared" si="5"/>
        <v>8900.0999999999749</v>
      </c>
    </row>
    <row r="19" spans="1:9" x14ac:dyDescent="0.25">
      <c r="A19">
        <v>4</v>
      </c>
      <c r="D19" s="14">
        <f t="shared" si="0"/>
        <v>4</v>
      </c>
      <c r="E19" s="15">
        <f t="shared" si="1"/>
        <v>131861.82758809911</v>
      </c>
      <c r="F19" s="15">
        <f t="shared" si="2"/>
        <v>4740.5607482917985</v>
      </c>
      <c r="G19" s="15">
        <f t="shared" si="3"/>
        <v>3585.8096997484281</v>
      </c>
      <c r="H19" s="15">
        <f t="shared" si="4"/>
        <v>573.72955195974851</v>
      </c>
      <c r="I19" s="15">
        <f t="shared" si="5"/>
        <v>8900.0999999999749</v>
      </c>
    </row>
    <row r="20" spans="1:9" x14ac:dyDescent="0.25">
      <c r="A20">
        <v>5</v>
      </c>
      <c r="D20" s="14">
        <f t="shared" si="0"/>
        <v>5</v>
      </c>
      <c r="E20" s="15">
        <f t="shared" si="1"/>
        <v>126976.91688555125</v>
      </c>
      <c r="F20" s="15">
        <f t="shared" si="2"/>
        <v>4884.9107025478606</v>
      </c>
      <c r="G20" s="15">
        <f t="shared" si="3"/>
        <v>3461.3700840104434</v>
      </c>
      <c r="H20" s="15">
        <f t="shared" si="4"/>
        <v>553.81921344167097</v>
      </c>
      <c r="I20" s="15">
        <f t="shared" si="5"/>
        <v>8900.0999999999749</v>
      </c>
    </row>
    <row r="21" spans="1:9" x14ac:dyDescent="0.25">
      <c r="A21">
        <v>6</v>
      </c>
      <c r="D21" s="14">
        <f t="shared" si="0"/>
        <v>6</v>
      </c>
      <c r="E21" s="15">
        <f t="shared" si="1"/>
        <v>121943.26077631036</v>
      </c>
      <c r="F21" s="15">
        <f t="shared" si="2"/>
        <v>5033.656109240902</v>
      </c>
      <c r="G21" s="15">
        <f t="shared" si="3"/>
        <v>3333.1412851371319</v>
      </c>
      <c r="H21" s="15">
        <f t="shared" si="4"/>
        <v>533.3026056219411</v>
      </c>
      <c r="I21" s="15">
        <f t="shared" si="5"/>
        <v>8900.0999999999749</v>
      </c>
    </row>
    <row r="22" spans="1:9" x14ac:dyDescent="0.25">
      <c r="A22">
        <v>7</v>
      </c>
      <c r="D22" s="14">
        <f t="shared" si="0"/>
        <v>7</v>
      </c>
      <c r="E22" s="15">
        <f t="shared" si="1"/>
        <v>116756.32996652448</v>
      </c>
      <c r="F22" s="15">
        <f t="shared" si="2"/>
        <v>5186.930809785872</v>
      </c>
      <c r="G22" s="15">
        <f t="shared" si="3"/>
        <v>3201.0079225983641</v>
      </c>
      <c r="H22" s="15">
        <f t="shared" si="4"/>
        <v>512.16126761573821</v>
      </c>
      <c r="I22" s="15">
        <f t="shared" si="5"/>
        <v>8900.0999999999749</v>
      </c>
    </row>
    <row r="23" spans="1:9" x14ac:dyDescent="0.25">
      <c r="A23">
        <v>8</v>
      </c>
      <c r="D23" s="14">
        <f t="shared" si="0"/>
        <v>8</v>
      </c>
      <c r="E23" s="15">
        <f t="shared" si="1"/>
        <v>111411.45724545908</v>
      </c>
      <c r="F23" s="15">
        <f t="shared" si="2"/>
        <v>5344.8727210654069</v>
      </c>
      <c r="G23" s="15">
        <f t="shared" si="3"/>
        <v>3064.8511025297994</v>
      </c>
      <c r="H23" s="15">
        <f t="shared" si="4"/>
        <v>490.37617640476793</v>
      </c>
      <c r="I23" s="15">
        <f t="shared" si="5"/>
        <v>8900.0999999999749</v>
      </c>
    </row>
    <row r="24" spans="1:9" x14ac:dyDescent="0.25">
      <c r="A24">
        <v>9</v>
      </c>
      <c r="D24" s="14">
        <f t="shared" si="0"/>
        <v>9</v>
      </c>
      <c r="E24" s="15">
        <f t="shared" si="1"/>
        <v>105903.83328593137</v>
      </c>
      <c r="F24" s="15">
        <f t="shared" si="2"/>
        <v>5507.6239595277093</v>
      </c>
      <c r="G24" s="15">
        <f t="shared" si="3"/>
        <v>2924.5483107519535</v>
      </c>
      <c r="H24" s="15">
        <f t="shared" si="4"/>
        <v>467.92772972031258</v>
      </c>
      <c r="I24" s="15">
        <f t="shared" si="5"/>
        <v>8900.0999999999749</v>
      </c>
    </row>
    <row r="25" spans="1:9" x14ac:dyDescent="0.25">
      <c r="A25">
        <v>10</v>
      </c>
      <c r="D25" s="14">
        <f t="shared" si="0"/>
        <v>10</v>
      </c>
      <c r="E25" s="15">
        <f t="shared" si="1"/>
        <v>100228.50231686815</v>
      </c>
      <c r="F25" s="15">
        <f t="shared" si="2"/>
        <v>5675.3309690632141</v>
      </c>
      <c r="G25" s="15">
        <f t="shared" si="3"/>
        <v>2779.9733025316905</v>
      </c>
      <c r="H25" s="15">
        <f t="shared" si="4"/>
        <v>444.79572840507046</v>
      </c>
      <c r="I25" s="15">
        <f t="shared" si="5"/>
        <v>8900.0999999999749</v>
      </c>
    </row>
    <row r="26" spans="1:9" x14ac:dyDescent="0.25">
      <c r="A26">
        <v>11</v>
      </c>
      <c r="D26" s="14">
        <f t="shared" si="0"/>
        <v>11</v>
      </c>
      <c r="E26" s="15">
        <f t="shared" si="1"/>
        <v>94380.357664093055</v>
      </c>
      <c r="F26" s="15">
        <f t="shared" si="2"/>
        <v>5848.1446527751013</v>
      </c>
      <c r="G26" s="15">
        <f t="shared" si="3"/>
        <v>2630.9959889869601</v>
      </c>
      <c r="H26" s="15">
        <f t="shared" si="4"/>
        <v>420.95935823791365</v>
      </c>
      <c r="I26" s="15">
        <f t="shared" si="5"/>
        <v>8900.0999999999749</v>
      </c>
    </row>
    <row r="27" spans="1:9" x14ac:dyDescent="0.25">
      <c r="A27">
        <v>12</v>
      </c>
      <c r="D27" s="14">
        <f t="shared" si="0"/>
        <v>12</v>
      </c>
      <c r="E27" s="15">
        <f t="shared" si="1"/>
        <v>88354.137155330856</v>
      </c>
      <c r="F27" s="15">
        <f t="shared" si="2"/>
        <v>6026.2205087622033</v>
      </c>
      <c r="G27" s="15">
        <f t="shared" si="3"/>
        <v>2477.4823200325618</v>
      </c>
      <c r="H27" s="15">
        <f t="shared" si="4"/>
        <v>396.39717120520987</v>
      </c>
      <c r="I27" s="15">
        <f t="shared" si="5"/>
        <v>8900.0999999999749</v>
      </c>
    </row>
    <row r="28" spans="1:9" x14ac:dyDescent="0.25">
      <c r="A28">
        <v>13</v>
      </c>
      <c r="D28" s="14">
        <f t="shared" si="0"/>
        <v>13</v>
      </c>
      <c r="E28" s="15">
        <f t="shared" si="1"/>
        <v>82144.418385294353</v>
      </c>
      <c r="F28" s="15">
        <f t="shared" si="2"/>
        <v>6209.7187700365084</v>
      </c>
      <c r="G28" s="15">
        <f t="shared" si="3"/>
        <v>2319.2941637616091</v>
      </c>
      <c r="H28" s="15">
        <f t="shared" si="4"/>
        <v>371.08706620185745</v>
      </c>
      <c r="I28" s="15">
        <f t="shared" si="5"/>
        <v>8900.0999999999749</v>
      </c>
    </row>
    <row r="29" spans="1:9" x14ac:dyDescent="0.25">
      <c r="A29">
        <v>14</v>
      </c>
      <c r="D29" s="14">
        <f t="shared" si="0"/>
        <v>14</v>
      </c>
      <c r="E29" s="15">
        <f t="shared" si="1"/>
        <v>75745.613836593198</v>
      </c>
      <c r="F29" s="15">
        <f t="shared" si="2"/>
        <v>6398.8045487011477</v>
      </c>
      <c r="G29" s="15">
        <f t="shared" si="3"/>
        <v>2156.2891821541616</v>
      </c>
      <c r="H29" s="15">
        <f t="shared" si="4"/>
        <v>345.00626914466585</v>
      </c>
      <c r="I29" s="15">
        <f t="shared" si="5"/>
        <v>8900.0999999999749</v>
      </c>
    </row>
    <row r="30" spans="1:9" x14ac:dyDescent="0.25">
      <c r="A30">
        <v>15</v>
      </c>
      <c r="D30" s="14">
        <f t="shared" si="0"/>
        <v>15</v>
      </c>
      <c r="E30" s="15">
        <f t="shared" si="1"/>
        <v>69151.965852074602</v>
      </c>
      <c r="F30" s="15">
        <f t="shared" si="2"/>
        <v>6593.6479845185922</v>
      </c>
      <c r="G30" s="15">
        <f t="shared" si="3"/>
        <v>1988.320703001192</v>
      </c>
      <c r="H30" s="15">
        <f t="shared" si="4"/>
        <v>318.13131248019073</v>
      </c>
      <c r="I30" s="15">
        <f t="shared" si="5"/>
        <v>8900.0999999999749</v>
      </c>
    </row>
    <row r="31" spans="1:9" x14ac:dyDescent="0.25">
      <c r="A31">
        <v>16</v>
      </c>
      <c r="D31" s="14">
        <f t="shared" si="0"/>
        <v>16</v>
      </c>
      <c r="E31" s="15">
        <f t="shared" si="1"/>
        <v>62357.541454071848</v>
      </c>
      <c r="F31" s="15">
        <f t="shared" si="2"/>
        <v>6794.4243980027568</v>
      </c>
      <c r="G31" s="15">
        <f t="shared" si="3"/>
        <v>1815.2375879286365</v>
      </c>
      <c r="H31" s="15">
        <f t="shared" si="4"/>
        <v>290.43801406858182</v>
      </c>
      <c r="I31" s="15">
        <f t="shared" si="5"/>
        <v>8900.0999999999749</v>
      </c>
    </row>
    <row r="32" spans="1:9" x14ac:dyDescent="0.25">
      <c r="A32">
        <v>17</v>
      </c>
      <c r="D32" s="14">
        <f t="shared" si="0"/>
        <v>17</v>
      </c>
      <c r="E32" s="15">
        <f t="shared" si="1"/>
        <v>55356.227005899105</v>
      </c>
      <c r="F32" s="15">
        <f t="shared" si="2"/>
        <v>7001.314448172745</v>
      </c>
      <c r="G32" s="15">
        <f t="shared" si="3"/>
        <v>1636.8840964027845</v>
      </c>
      <c r="H32" s="15">
        <f t="shared" si="4"/>
        <v>261.90145542444554</v>
      </c>
      <c r="I32" s="15">
        <f t="shared" si="5"/>
        <v>8900.0999999999749</v>
      </c>
    </row>
    <row r="33" spans="1:9" x14ac:dyDescent="0.25">
      <c r="A33">
        <v>18</v>
      </c>
      <c r="D33" s="14">
        <f t="shared" si="0"/>
        <v>18</v>
      </c>
      <c r="E33" s="15">
        <f t="shared" si="1"/>
        <v>48141.722710788905</v>
      </c>
      <c r="F33" s="15">
        <f t="shared" si="2"/>
        <v>7214.5042951102005</v>
      </c>
      <c r="G33" s="15">
        <f t="shared" si="3"/>
        <v>1453.0997455946329</v>
      </c>
      <c r="H33" s="15">
        <f t="shared" si="4"/>
        <v>232.49595929514126</v>
      </c>
      <c r="I33" s="15">
        <f t="shared" si="5"/>
        <v>8900.0999999999749</v>
      </c>
    </row>
    <row r="34" spans="1:9" x14ac:dyDescent="0.25">
      <c r="A34">
        <v>19</v>
      </c>
      <c r="D34" s="14">
        <f t="shared" si="0"/>
        <v>19</v>
      </c>
      <c r="E34" s="15">
        <f t="shared" si="1"/>
        <v>40707.536943322382</v>
      </c>
      <c r="F34" s="15">
        <f t="shared" si="2"/>
        <v>7434.1857674665207</v>
      </c>
      <c r="G34" s="15">
        <f t="shared" si="3"/>
        <v>1263.7191659771158</v>
      </c>
      <c r="H34" s="15">
        <f t="shared" si="4"/>
        <v>202.19506655633853</v>
      </c>
      <c r="I34" s="15">
        <f t="shared" si="5"/>
        <v>8900.0999999999749</v>
      </c>
    </row>
    <row r="35" spans="1:9" x14ac:dyDescent="0.25">
      <c r="A35">
        <v>20</v>
      </c>
      <c r="D35" s="14">
        <f t="shared" si="0"/>
        <v>20</v>
      </c>
      <c r="E35" s="15">
        <f t="shared" si="1"/>
        <v>33046.980408251722</v>
      </c>
      <c r="F35" s="15">
        <f t="shared" si="2"/>
        <v>7660.5565350706584</v>
      </c>
      <c r="G35" s="15">
        <f t="shared" si="3"/>
        <v>1068.5719525252732</v>
      </c>
      <c r="H35" s="15">
        <f t="shared" si="4"/>
        <v>170.97151240404372</v>
      </c>
      <c r="I35" s="15">
        <f t="shared" si="5"/>
        <v>8900.0999999999749</v>
      </c>
    </row>
    <row r="36" spans="1:9" x14ac:dyDescent="0.25">
      <c r="A36">
        <v>21</v>
      </c>
      <c r="D36" s="14">
        <f t="shared" si="0"/>
        <v>21</v>
      </c>
      <c r="E36" s="15">
        <f t="shared" si="1"/>
        <v>25153.160121458888</v>
      </c>
      <c r="F36" s="15">
        <f t="shared" si="2"/>
        <v>7893.820286792833</v>
      </c>
      <c r="G36" s="15">
        <f t="shared" si="3"/>
        <v>867.48251138546743</v>
      </c>
      <c r="H36" s="15">
        <f t="shared" si="4"/>
        <v>138.7972018216748</v>
      </c>
      <c r="I36" s="15">
        <f t="shared" si="5"/>
        <v>8900.0999999999749</v>
      </c>
    </row>
    <row r="37" spans="1:9" x14ac:dyDescent="0.25">
      <c r="A37">
        <v>22</v>
      </c>
      <c r="D37" s="14">
        <f t="shared" si="0"/>
        <v>22</v>
      </c>
      <c r="E37" s="15">
        <f t="shared" si="1"/>
        <v>17018.973207634706</v>
      </c>
      <c r="F37" s="15">
        <f t="shared" si="2"/>
        <v>8134.1869138241836</v>
      </c>
      <c r="G37" s="15">
        <f t="shared" si="3"/>
        <v>660.26990187568185</v>
      </c>
      <c r="H37" s="15">
        <f t="shared" si="4"/>
        <v>105.6431843001091</v>
      </c>
      <c r="I37" s="15">
        <f t="shared" si="5"/>
        <v>8900.0999999999749</v>
      </c>
    </row>
    <row r="38" spans="1:9" x14ac:dyDescent="0.25">
      <c r="A38">
        <v>23</v>
      </c>
      <c r="D38" s="14">
        <f t="shared" si="0"/>
        <v>23</v>
      </c>
      <c r="E38" s="15">
        <f t="shared" si="1"/>
        <v>8637.1005090974213</v>
      </c>
      <c r="F38" s="15">
        <f t="shared" si="2"/>
        <v>8381.872698537285</v>
      </c>
      <c r="G38" s="15">
        <f t="shared" si="3"/>
        <v>446.74767367473316</v>
      </c>
      <c r="H38" s="15">
        <f t="shared" si="4"/>
        <v>71.479627787957313</v>
      </c>
      <c r="I38" s="15">
        <f t="shared" si="5"/>
        <v>8900.0999999999749</v>
      </c>
    </row>
    <row r="39" spans="1:9" x14ac:dyDescent="0.25">
      <c r="A39">
        <v>24</v>
      </c>
      <c r="D39" s="14">
        <f t="shared" si="0"/>
        <v>24</v>
      </c>
      <c r="E39" s="15">
        <f t="shared" si="1"/>
        <v>-3.092281986027956E-11</v>
      </c>
      <c r="F39" s="15">
        <f t="shared" si="2"/>
        <v>8637.1005090974522</v>
      </c>
      <c r="G39" s="15">
        <f t="shared" si="3"/>
        <v>226.72369905389812</v>
      </c>
      <c r="H39" s="15">
        <f t="shared" si="4"/>
        <v>36.275791848623697</v>
      </c>
      <c r="I39" s="15">
        <f t="shared" si="5"/>
        <v>8900.0999999999749</v>
      </c>
    </row>
    <row r="40" spans="1:9" x14ac:dyDescent="0.25">
      <c r="A40">
        <v>25</v>
      </c>
      <c r="D40" s="14" t="str">
        <f t="shared" si="0"/>
        <v/>
      </c>
      <c r="E40" s="15" t="str">
        <f t="shared" si="1"/>
        <v/>
      </c>
      <c r="F40" s="15" t="str">
        <f t="shared" si="2"/>
        <v/>
      </c>
      <c r="G40" s="15" t="str">
        <f t="shared" si="3"/>
        <v/>
      </c>
      <c r="H40" s="15" t="str">
        <f t="shared" si="4"/>
        <v/>
      </c>
      <c r="I40" s="15" t="str">
        <f t="shared" si="5"/>
        <v/>
      </c>
    </row>
    <row r="41" spans="1:9" x14ac:dyDescent="0.25">
      <c r="A41">
        <v>26</v>
      </c>
      <c r="D41" s="14" t="str">
        <f t="shared" si="0"/>
        <v/>
      </c>
      <c r="E41" s="15" t="str">
        <f t="shared" si="1"/>
        <v/>
      </c>
      <c r="F41" s="15" t="str">
        <f t="shared" si="2"/>
        <v/>
      </c>
      <c r="G41" s="15" t="str">
        <f t="shared" si="3"/>
        <v/>
      </c>
      <c r="H41" s="15" t="str">
        <f t="shared" si="4"/>
        <v/>
      </c>
      <c r="I41" s="15" t="str">
        <f t="shared" si="5"/>
        <v/>
      </c>
    </row>
    <row r="42" spans="1:9" x14ac:dyDescent="0.25">
      <c r="A42">
        <v>27</v>
      </c>
      <c r="D42" s="14" t="str">
        <f t="shared" si="0"/>
        <v/>
      </c>
      <c r="E42" s="15" t="str">
        <f t="shared" si="1"/>
        <v/>
      </c>
      <c r="F42" s="15" t="str">
        <f t="shared" si="2"/>
        <v/>
      </c>
      <c r="G42" s="15" t="str">
        <f t="shared" si="3"/>
        <v/>
      </c>
      <c r="H42" s="15" t="str">
        <f t="shared" si="4"/>
        <v/>
      </c>
      <c r="I42" s="15" t="str">
        <f t="shared" si="5"/>
        <v/>
      </c>
    </row>
    <row r="43" spans="1:9" x14ac:dyDescent="0.25">
      <c r="A43">
        <v>28</v>
      </c>
      <c r="D43" s="14" t="str">
        <f t="shared" si="0"/>
        <v/>
      </c>
      <c r="E43" s="15" t="str">
        <f t="shared" si="1"/>
        <v/>
      </c>
      <c r="F43" s="15" t="str">
        <f t="shared" si="2"/>
        <v/>
      </c>
      <c r="G43" s="15" t="str">
        <f t="shared" si="3"/>
        <v/>
      </c>
      <c r="H43" s="15" t="str">
        <f t="shared" si="4"/>
        <v/>
      </c>
      <c r="I43" s="15" t="str">
        <f t="shared" si="5"/>
        <v/>
      </c>
    </row>
    <row r="44" spans="1:9" x14ac:dyDescent="0.25">
      <c r="A44">
        <v>29</v>
      </c>
      <c r="D44" s="14" t="str">
        <f t="shared" si="0"/>
        <v/>
      </c>
      <c r="E44" s="15" t="str">
        <f t="shared" si="1"/>
        <v/>
      </c>
      <c r="F44" s="15" t="str">
        <f t="shared" si="2"/>
        <v/>
      </c>
      <c r="G44" s="15" t="str">
        <f t="shared" si="3"/>
        <v/>
      </c>
      <c r="H44" s="15" t="str">
        <f t="shared" si="4"/>
        <v/>
      </c>
      <c r="I44" s="15" t="str">
        <f t="shared" si="5"/>
        <v/>
      </c>
    </row>
    <row r="45" spans="1:9" x14ac:dyDescent="0.25">
      <c r="A45">
        <v>30</v>
      </c>
      <c r="D45" s="14" t="str">
        <f t="shared" si="0"/>
        <v/>
      </c>
      <c r="E45" s="15" t="str">
        <f t="shared" si="1"/>
        <v/>
      </c>
      <c r="F45" s="15" t="str">
        <f t="shared" si="2"/>
        <v/>
      </c>
      <c r="G45" s="15" t="str">
        <f t="shared" si="3"/>
        <v/>
      </c>
      <c r="H45" s="15" t="str">
        <f t="shared" si="4"/>
        <v/>
      </c>
      <c r="I45" s="15" t="str">
        <f t="shared" si="5"/>
        <v/>
      </c>
    </row>
    <row r="46" spans="1:9" x14ac:dyDescent="0.25">
      <c r="A46">
        <v>31</v>
      </c>
      <c r="D46" s="14" t="str">
        <f t="shared" si="0"/>
        <v/>
      </c>
      <c r="E46" s="15" t="str">
        <f t="shared" si="1"/>
        <v/>
      </c>
      <c r="F46" s="15" t="str">
        <f t="shared" si="2"/>
        <v/>
      </c>
      <c r="G46" s="15" t="str">
        <f t="shared" si="3"/>
        <v/>
      </c>
      <c r="H46" s="15" t="str">
        <f t="shared" si="4"/>
        <v/>
      </c>
      <c r="I46" s="15" t="str">
        <f t="shared" si="5"/>
        <v/>
      </c>
    </row>
    <row r="47" spans="1:9" x14ac:dyDescent="0.25">
      <c r="A47">
        <v>32</v>
      </c>
      <c r="D47" s="14" t="str">
        <f t="shared" si="0"/>
        <v/>
      </c>
      <c r="E47" s="15" t="str">
        <f t="shared" si="1"/>
        <v/>
      </c>
      <c r="F47" s="15" t="str">
        <f t="shared" si="2"/>
        <v/>
      </c>
      <c r="G47" s="15" t="str">
        <f t="shared" si="3"/>
        <v/>
      </c>
      <c r="H47" s="15" t="str">
        <f t="shared" si="4"/>
        <v/>
      </c>
      <c r="I47" s="15" t="str">
        <f t="shared" si="5"/>
        <v/>
      </c>
    </row>
    <row r="48" spans="1:9" x14ac:dyDescent="0.25">
      <c r="A48">
        <v>33</v>
      </c>
      <c r="D48" s="14" t="str">
        <f t="shared" si="0"/>
        <v/>
      </c>
      <c r="E48" s="15" t="str">
        <f t="shared" si="1"/>
        <v/>
      </c>
      <c r="F48" s="15" t="str">
        <f t="shared" si="2"/>
        <v/>
      </c>
      <c r="G48" s="15" t="str">
        <f t="shared" si="3"/>
        <v/>
      </c>
      <c r="H48" s="15" t="str">
        <f t="shared" si="4"/>
        <v/>
      </c>
      <c r="I48" s="15" t="str">
        <f t="shared" si="5"/>
        <v/>
      </c>
    </row>
    <row r="49" spans="1:9" x14ac:dyDescent="0.25">
      <c r="A49">
        <v>34</v>
      </c>
      <c r="D49" s="14" t="str">
        <f t="shared" si="0"/>
        <v/>
      </c>
      <c r="E49" s="15" t="str">
        <f t="shared" si="1"/>
        <v/>
      </c>
      <c r="F49" s="15" t="str">
        <f t="shared" si="2"/>
        <v/>
      </c>
      <c r="G49" s="15" t="str">
        <f t="shared" si="3"/>
        <v/>
      </c>
      <c r="H49" s="15" t="str">
        <f t="shared" si="4"/>
        <v/>
      </c>
      <c r="I49" s="15" t="str">
        <f t="shared" si="5"/>
        <v/>
      </c>
    </row>
    <row r="50" spans="1:9" x14ac:dyDescent="0.25">
      <c r="A50">
        <v>35</v>
      </c>
      <c r="D50" s="14" t="str">
        <f t="shared" si="0"/>
        <v/>
      </c>
      <c r="E50" s="15" t="str">
        <f t="shared" si="1"/>
        <v/>
      </c>
      <c r="F50" s="15" t="str">
        <f t="shared" si="2"/>
        <v/>
      </c>
      <c r="G50" s="15" t="str">
        <f t="shared" si="3"/>
        <v/>
      </c>
      <c r="H50" s="15" t="str">
        <f t="shared" si="4"/>
        <v/>
      </c>
      <c r="I50" s="15" t="str">
        <f t="shared" si="5"/>
        <v/>
      </c>
    </row>
    <row r="51" spans="1:9" x14ac:dyDescent="0.25">
      <c r="A51">
        <v>36</v>
      </c>
      <c r="D51" s="14" t="str">
        <f t="shared" si="0"/>
        <v/>
      </c>
      <c r="E51" s="15" t="str">
        <f>IF(D51&lt;=$E$7,IF(D51=0,$E$6,E50-F51),"")</f>
        <v/>
      </c>
      <c r="F51" s="15" t="str">
        <f t="shared" si="2"/>
        <v/>
      </c>
      <c r="G51" s="15" t="str">
        <f t="shared" si="3"/>
        <v/>
      </c>
      <c r="H51" s="15" t="str">
        <f t="shared" si="4"/>
        <v/>
      </c>
      <c r="I51" s="15" t="str">
        <f t="shared" si="5"/>
        <v/>
      </c>
    </row>
    <row r="52" spans="1:9" x14ac:dyDescent="0.25">
      <c r="A52">
        <v>37</v>
      </c>
      <c r="D52" s="14" t="str">
        <f t="shared" si="0"/>
        <v/>
      </c>
      <c r="E52" s="15" t="str">
        <f t="shared" si="1"/>
        <v/>
      </c>
      <c r="F52" s="15" t="str">
        <f t="shared" si="2"/>
        <v/>
      </c>
      <c r="G52" s="15" t="str">
        <f t="shared" si="3"/>
        <v/>
      </c>
      <c r="H52" s="15" t="str">
        <f t="shared" si="4"/>
        <v/>
      </c>
      <c r="I52" s="15" t="str">
        <f t="shared" si="5"/>
        <v/>
      </c>
    </row>
    <row r="53" spans="1:9" x14ac:dyDescent="0.25">
      <c r="A53">
        <v>38</v>
      </c>
      <c r="D53" s="14" t="str">
        <f t="shared" si="0"/>
        <v/>
      </c>
      <c r="E53" s="15" t="str">
        <f t="shared" si="1"/>
        <v/>
      </c>
      <c r="F53" s="15" t="str">
        <f t="shared" si="2"/>
        <v/>
      </c>
      <c r="G53" s="15" t="str">
        <f t="shared" si="3"/>
        <v/>
      </c>
      <c r="H53" s="15" t="str">
        <f t="shared" si="4"/>
        <v/>
      </c>
      <c r="I53" s="15" t="str">
        <f t="shared" si="5"/>
        <v/>
      </c>
    </row>
    <row r="54" spans="1:9" x14ac:dyDescent="0.25">
      <c r="A54">
        <v>39</v>
      </c>
      <c r="D54" s="14" t="str">
        <f t="shared" si="0"/>
        <v/>
      </c>
      <c r="E54" s="15" t="str">
        <f t="shared" si="1"/>
        <v/>
      </c>
      <c r="F54" s="15" t="str">
        <f t="shared" si="2"/>
        <v/>
      </c>
      <c r="G54" s="15" t="str">
        <f t="shared" si="3"/>
        <v/>
      </c>
      <c r="H54" s="15" t="str">
        <f t="shared" si="4"/>
        <v/>
      </c>
      <c r="I54" s="15" t="str">
        <f t="shared" si="5"/>
        <v/>
      </c>
    </row>
    <row r="55" spans="1:9" x14ac:dyDescent="0.25">
      <c r="A55">
        <v>40</v>
      </c>
      <c r="D55" s="14" t="str">
        <f t="shared" si="0"/>
        <v/>
      </c>
      <c r="E55" s="15" t="str">
        <f t="shared" si="1"/>
        <v/>
      </c>
      <c r="F55" s="15" t="str">
        <f t="shared" si="2"/>
        <v/>
      </c>
      <c r="G55" s="15" t="str">
        <f t="shared" si="3"/>
        <v/>
      </c>
      <c r="H55" s="15" t="str">
        <f t="shared" si="4"/>
        <v/>
      </c>
      <c r="I55" s="15" t="str">
        <f t="shared" si="5"/>
        <v/>
      </c>
    </row>
    <row r="56" spans="1:9" x14ac:dyDescent="0.25">
      <c r="A56">
        <v>41</v>
      </c>
      <c r="D56" s="14" t="str">
        <f t="shared" si="0"/>
        <v/>
      </c>
      <c r="E56" s="15" t="str">
        <f t="shared" si="1"/>
        <v/>
      </c>
      <c r="F56" s="15" t="str">
        <f t="shared" si="2"/>
        <v/>
      </c>
      <c r="G56" s="15" t="str">
        <f t="shared" si="3"/>
        <v/>
      </c>
      <c r="H56" s="15" t="str">
        <f t="shared" si="4"/>
        <v/>
      </c>
      <c r="I56" s="15" t="str">
        <f t="shared" si="5"/>
        <v/>
      </c>
    </row>
    <row r="57" spans="1:9" x14ac:dyDescent="0.25">
      <c r="A57">
        <v>42</v>
      </c>
      <c r="D57" s="14" t="str">
        <f t="shared" si="0"/>
        <v/>
      </c>
      <c r="E57" s="15" t="str">
        <f t="shared" si="1"/>
        <v/>
      </c>
      <c r="F57" s="15" t="str">
        <f t="shared" si="2"/>
        <v/>
      </c>
      <c r="G57" s="15" t="str">
        <f t="shared" si="3"/>
        <v/>
      </c>
      <c r="H57" s="15" t="str">
        <f t="shared" si="4"/>
        <v/>
      </c>
      <c r="I57" s="15" t="str">
        <f t="shared" si="5"/>
        <v/>
      </c>
    </row>
    <row r="58" spans="1:9" x14ac:dyDescent="0.25">
      <c r="A58">
        <v>43</v>
      </c>
      <c r="D58" s="14" t="str">
        <f t="shared" si="0"/>
        <v/>
      </c>
      <c r="E58" s="15" t="str">
        <f t="shared" si="1"/>
        <v/>
      </c>
      <c r="F58" s="15" t="str">
        <f t="shared" si="2"/>
        <v/>
      </c>
      <c r="G58" s="15" t="str">
        <f t="shared" si="3"/>
        <v/>
      </c>
      <c r="H58" s="15" t="str">
        <f t="shared" si="4"/>
        <v/>
      </c>
      <c r="I58" s="15" t="str">
        <f t="shared" si="5"/>
        <v/>
      </c>
    </row>
    <row r="59" spans="1:9" x14ac:dyDescent="0.25">
      <c r="A59">
        <v>44</v>
      </c>
      <c r="D59" s="14" t="str">
        <f t="shared" si="0"/>
        <v/>
      </c>
      <c r="E59" s="15" t="str">
        <f t="shared" si="1"/>
        <v/>
      </c>
      <c r="F59" s="15" t="str">
        <f t="shared" si="2"/>
        <v/>
      </c>
      <c r="G59" s="15" t="str">
        <f t="shared" si="3"/>
        <v/>
      </c>
      <c r="H59" s="15" t="str">
        <f t="shared" si="4"/>
        <v/>
      </c>
      <c r="I59" s="15" t="str">
        <f t="shared" si="5"/>
        <v/>
      </c>
    </row>
    <row r="60" spans="1:9" x14ac:dyDescent="0.25">
      <c r="A60">
        <v>45</v>
      </c>
      <c r="D60" s="14" t="str">
        <f t="shared" si="0"/>
        <v/>
      </c>
      <c r="E60" s="15" t="str">
        <f t="shared" si="1"/>
        <v/>
      </c>
      <c r="F60" s="15" t="str">
        <f t="shared" si="2"/>
        <v/>
      </c>
      <c r="G60" s="15" t="str">
        <f t="shared" si="3"/>
        <v/>
      </c>
      <c r="H60" s="15" t="str">
        <f t="shared" si="4"/>
        <v/>
      </c>
      <c r="I60" s="15" t="str">
        <f t="shared" si="5"/>
        <v/>
      </c>
    </row>
    <row r="61" spans="1:9" x14ac:dyDescent="0.25">
      <c r="A61">
        <v>46</v>
      </c>
      <c r="D61" s="14" t="str">
        <f t="shared" si="0"/>
        <v/>
      </c>
      <c r="E61" s="15" t="str">
        <f t="shared" si="1"/>
        <v/>
      </c>
      <c r="F61" s="15" t="str">
        <f t="shared" si="2"/>
        <v/>
      </c>
      <c r="G61" s="15" t="str">
        <f t="shared" si="3"/>
        <v/>
      </c>
      <c r="H61" s="15" t="str">
        <f t="shared" si="4"/>
        <v/>
      </c>
      <c r="I61" s="15" t="str">
        <f t="shared" si="5"/>
        <v/>
      </c>
    </row>
    <row r="62" spans="1:9" x14ac:dyDescent="0.25">
      <c r="A62">
        <v>47</v>
      </c>
      <c r="D62" s="14" t="str">
        <f t="shared" si="0"/>
        <v/>
      </c>
      <c r="E62" s="15" t="str">
        <f t="shared" si="1"/>
        <v/>
      </c>
      <c r="F62" s="15" t="str">
        <f t="shared" si="2"/>
        <v/>
      </c>
      <c r="G62" s="15" t="str">
        <f t="shared" si="3"/>
        <v/>
      </c>
      <c r="H62" s="15" t="str">
        <f t="shared" si="4"/>
        <v/>
      </c>
      <c r="I62" s="15" t="str">
        <f t="shared" si="5"/>
        <v/>
      </c>
    </row>
    <row r="63" spans="1:9" x14ac:dyDescent="0.25">
      <c r="A63">
        <v>48</v>
      </c>
      <c r="D63" s="14" t="str">
        <f t="shared" si="0"/>
        <v/>
      </c>
      <c r="E63" s="15" t="str">
        <f t="shared" si="1"/>
        <v/>
      </c>
      <c r="F63" s="15" t="str">
        <f t="shared" si="2"/>
        <v/>
      </c>
      <c r="G63" s="15" t="str">
        <f t="shared" si="3"/>
        <v/>
      </c>
      <c r="H63" s="15" t="str">
        <f t="shared" si="4"/>
        <v/>
      </c>
      <c r="I63" s="15" t="str">
        <f t="shared" si="5"/>
        <v/>
      </c>
    </row>
    <row r="64" spans="1:9" x14ac:dyDescent="0.25">
      <c r="A64">
        <v>49</v>
      </c>
      <c r="D64" s="14" t="str">
        <f t="shared" si="0"/>
        <v/>
      </c>
      <c r="E64" s="15" t="str">
        <f t="shared" si="1"/>
        <v/>
      </c>
      <c r="F64" s="15" t="str">
        <f t="shared" si="2"/>
        <v/>
      </c>
      <c r="G64" s="15" t="str">
        <f t="shared" si="3"/>
        <v/>
      </c>
      <c r="H64" s="15" t="str">
        <f t="shared" si="4"/>
        <v/>
      </c>
      <c r="I64" s="15" t="str">
        <f t="shared" si="5"/>
        <v/>
      </c>
    </row>
    <row r="65" spans="1:9" x14ac:dyDescent="0.25">
      <c r="A65">
        <v>50</v>
      </c>
      <c r="D65" s="14" t="str">
        <f t="shared" si="0"/>
        <v/>
      </c>
      <c r="E65" s="15" t="str">
        <f t="shared" si="1"/>
        <v/>
      </c>
      <c r="F65" s="15" t="str">
        <f t="shared" si="2"/>
        <v/>
      </c>
      <c r="G65" s="15" t="str">
        <f t="shared" si="3"/>
        <v/>
      </c>
      <c r="H65" s="15" t="str">
        <f t="shared" si="4"/>
        <v/>
      </c>
      <c r="I65" s="15" t="str">
        <f t="shared" si="5"/>
        <v/>
      </c>
    </row>
    <row r="66" spans="1:9" x14ac:dyDescent="0.25">
      <c r="A66">
        <v>51</v>
      </c>
      <c r="D66" s="14" t="str">
        <f t="shared" si="0"/>
        <v/>
      </c>
      <c r="E66" s="15" t="str">
        <f t="shared" si="1"/>
        <v/>
      </c>
      <c r="F66" s="15" t="str">
        <f t="shared" si="2"/>
        <v/>
      </c>
      <c r="G66" s="15" t="str">
        <f t="shared" si="3"/>
        <v/>
      </c>
      <c r="H66" s="15" t="str">
        <f t="shared" si="4"/>
        <v/>
      </c>
      <c r="I66" s="15" t="str">
        <f t="shared" si="5"/>
        <v/>
      </c>
    </row>
    <row r="67" spans="1:9" x14ac:dyDescent="0.25">
      <c r="A67">
        <v>52</v>
      </c>
      <c r="D67" s="14" t="str">
        <f t="shared" si="0"/>
        <v/>
      </c>
      <c r="E67" s="15" t="str">
        <f t="shared" si="1"/>
        <v/>
      </c>
      <c r="F67" s="15" t="str">
        <f t="shared" si="2"/>
        <v/>
      </c>
      <c r="G67" s="15" t="str">
        <f t="shared" si="3"/>
        <v/>
      </c>
      <c r="H67" s="15" t="str">
        <f t="shared" si="4"/>
        <v/>
      </c>
      <c r="I67" s="15" t="str">
        <f t="shared" si="5"/>
        <v/>
      </c>
    </row>
    <row r="68" spans="1:9" x14ac:dyDescent="0.25">
      <c r="A68">
        <v>53</v>
      </c>
      <c r="D68" s="14" t="str">
        <f t="shared" si="0"/>
        <v/>
      </c>
      <c r="E68" s="15" t="str">
        <f t="shared" si="1"/>
        <v/>
      </c>
      <c r="F68" s="15" t="str">
        <f t="shared" si="2"/>
        <v/>
      </c>
      <c r="G68" s="15" t="str">
        <f t="shared" si="3"/>
        <v/>
      </c>
      <c r="H68" s="15" t="str">
        <f t="shared" si="4"/>
        <v/>
      </c>
      <c r="I68" s="15" t="str">
        <f t="shared" si="5"/>
        <v/>
      </c>
    </row>
    <row r="69" spans="1:9" x14ac:dyDescent="0.25">
      <c r="A69">
        <v>54</v>
      </c>
      <c r="D69" s="14" t="str">
        <f t="shared" si="0"/>
        <v/>
      </c>
      <c r="E69" s="15" t="str">
        <f t="shared" si="1"/>
        <v/>
      </c>
      <c r="F69" s="15" t="str">
        <f t="shared" si="2"/>
        <v/>
      </c>
      <c r="G69" s="15" t="str">
        <f t="shared" si="3"/>
        <v/>
      </c>
      <c r="H69" s="15" t="str">
        <f t="shared" si="4"/>
        <v/>
      </c>
      <c r="I69" s="15" t="str">
        <f t="shared" si="5"/>
        <v/>
      </c>
    </row>
    <row r="70" spans="1:9" x14ac:dyDescent="0.25">
      <c r="A70">
        <v>55</v>
      </c>
      <c r="D70" s="14" t="str">
        <f t="shared" si="0"/>
        <v/>
      </c>
      <c r="E70" s="15" t="str">
        <f t="shared" si="1"/>
        <v/>
      </c>
      <c r="F70" s="15" t="str">
        <f t="shared" si="2"/>
        <v/>
      </c>
      <c r="G70" s="15" t="str">
        <f t="shared" si="3"/>
        <v/>
      </c>
      <c r="H70" s="15" t="str">
        <f t="shared" si="4"/>
        <v/>
      </c>
      <c r="I70" s="15" t="str">
        <f t="shared" si="5"/>
        <v/>
      </c>
    </row>
    <row r="71" spans="1:9" x14ac:dyDescent="0.25">
      <c r="A71">
        <v>56</v>
      </c>
      <c r="D71" s="14" t="str">
        <f t="shared" si="0"/>
        <v/>
      </c>
      <c r="E71" s="15" t="str">
        <f t="shared" si="1"/>
        <v/>
      </c>
      <c r="F71" s="15" t="str">
        <f t="shared" si="2"/>
        <v/>
      </c>
      <c r="G71" s="15" t="str">
        <f t="shared" si="3"/>
        <v/>
      </c>
      <c r="H71" s="15" t="str">
        <f t="shared" si="4"/>
        <v/>
      </c>
      <c r="I71" s="15" t="str">
        <f t="shared" si="5"/>
        <v/>
      </c>
    </row>
    <row r="72" spans="1:9" x14ac:dyDescent="0.25">
      <c r="A72">
        <v>57</v>
      </c>
      <c r="D72" s="14" t="str">
        <f t="shared" si="0"/>
        <v/>
      </c>
      <c r="E72" s="15" t="str">
        <f t="shared" si="1"/>
        <v/>
      </c>
      <c r="F72" s="15" t="str">
        <f t="shared" si="2"/>
        <v/>
      </c>
      <c r="G72" s="15" t="str">
        <f t="shared" si="3"/>
        <v/>
      </c>
      <c r="H72" s="15" t="str">
        <f t="shared" si="4"/>
        <v/>
      </c>
      <c r="I72" s="15" t="str">
        <f t="shared" si="5"/>
        <v/>
      </c>
    </row>
    <row r="73" spans="1:9" x14ac:dyDescent="0.25">
      <c r="A73">
        <v>58</v>
      </c>
      <c r="D73" s="14" t="str">
        <f t="shared" si="0"/>
        <v/>
      </c>
      <c r="E73" s="15" t="str">
        <f t="shared" si="1"/>
        <v/>
      </c>
      <c r="F73" s="15" t="str">
        <f t="shared" si="2"/>
        <v/>
      </c>
      <c r="G73" s="15" t="str">
        <f t="shared" si="3"/>
        <v/>
      </c>
      <c r="H73" s="15" t="str">
        <f t="shared" si="4"/>
        <v/>
      </c>
      <c r="I73" s="15" t="str">
        <f t="shared" si="5"/>
        <v/>
      </c>
    </row>
    <row r="74" spans="1:9" x14ac:dyDescent="0.25">
      <c r="A74">
        <v>59</v>
      </c>
      <c r="D74" s="14" t="str">
        <f t="shared" si="0"/>
        <v/>
      </c>
      <c r="E74" s="15" t="str">
        <f t="shared" si="1"/>
        <v/>
      </c>
      <c r="F74" s="15" t="str">
        <f t="shared" si="2"/>
        <v/>
      </c>
      <c r="G74" s="15" t="str">
        <f t="shared" si="3"/>
        <v/>
      </c>
      <c r="H74" s="15" t="str">
        <f t="shared" si="4"/>
        <v/>
      </c>
      <c r="I74" s="15" t="str">
        <f t="shared" si="5"/>
        <v/>
      </c>
    </row>
    <row r="75" spans="1:9" x14ac:dyDescent="0.25">
      <c r="A75">
        <v>60</v>
      </c>
      <c r="D75" s="14" t="str">
        <f t="shared" si="0"/>
        <v/>
      </c>
      <c r="E75" s="15" t="str">
        <f t="shared" si="1"/>
        <v/>
      </c>
      <c r="F75" s="15" t="str">
        <f t="shared" si="2"/>
        <v/>
      </c>
      <c r="G75" s="15" t="str">
        <f t="shared" si="3"/>
        <v/>
      </c>
      <c r="H75" s="15" t="str">
        <f t="shared" si="4"/>
        <v/>
      </c>
      <c r="I75" s="15" t="str">
        <f t="shared" si="5"/>
        <v/>
      </c>
    </row>
    <row r="76" spans="1:9" x14ac:dyDescent="0.25">
      <c r="A76">
        <v>61</v>
      </c>
      <c r="D76" s="14" t="str">
        <f t="shared" ref="D76:D111" si="6">IF(A76&lt;=$E$7,A76,"")</f>
        <v/>
      </c>
      <c r="E76" s="15" t="str">
        <f t="shared" ref="E76:E111" si="7">IF(D76&lt;=$E$7,IF(D76=0,$E$6,E75-F76),"")</f>
        <v/>
      </c>
      <c r="F76" s="15" t="str">
        <f t="shared" ref="F76:F111" si="8">IF(D76&lt;=$E$7,IF(D76=0,0,I76-SUM(G76:H76)),"")</f>
        <v/>
      </c>
      <c r="G76" s="15" t="str">
        <f t="shared" ref="G76:G111" si="9">IF(D76&lt;=$E$7,IFERROR(E75*$J$6/2,""),"")</f>
        <v/>
      </c>
      <c r="H76" s="15" t="str">
        <f t="shared" ref="H76:H111" si="10">IFERROR(G76*16%,"")</f>
        <v/>
      </c>
      <c r="I76" s="15" t="str">
        <f t="shared" ref="I76:I111" si="11">IF(D76&lt;=$E$7,$E$8,"")</f>
        <v/>
      </c>
    </row>
    <row r="77" spans="1:9" x14ac:dyDescent="0.25">
      <c r="A77">
        <v>62</v>
      </c>
      <c r="D77" s="14" t="str">
        <f t="shared" si="6"/>
        <v/>
      </c>
      <c r="E77" s="15" t="str">
        <f t="shared" si="7"/>
        <v/>
      </c>
      <c r="F77" s="15" t="str">
        <f t="shared" si="8"/>
        <v/>
      </c>
      <c r="G77" s="15" t="str">
        <f t="shared" si="9"/>
        <v/>
      </c>
      <c r="H77" s="15" t="str">
        <f t="shared" si="10"/>
        <v/>
      </c>
      <c r="I77" s="15" t="str">
        <f t="shared" si="11"/>
        <v/>
      </c>
    </row>
    <row r="78" spans="1:9" x14ac:dyDescent="0.25">
      <c r="A78">
        <v>63</v>
      </c>
      <c r="D78" s="14" t="str">
        <f t="shared" si="6"/>
        <v/>
      </c>
      <c r="E78" s="15" t="str">
        <f t="shared" si="7"/>
        <v/>
      </c>
      <c r="F78" s="15" t="str">
        <f t="shared" si="8"/>
        <v/>
      </c>
      <c r="G78" s="15" t="str">
        <f t="shared" si="9"/>
        <v/>
      </c>
      <c r="H78" s="15" t="str">
        <f t="shared" si="10"/>
        <v/>
      </c>
      <c r="I78" s="15" t="str">
        <f t="shared" si="11"/>
        <v/>
      </c>
    </row>
    <row r="79" spans="1:9" x14ac:dyDescent="0.25">
      <c r="A79">
        <v>64</v>
      </c>
      <c r="D79" s="14" t="str">
        <f t="shared" si="6"/>
        <v/>
      </c>
      <c r="E79" s="15" t="str">
        <f t="shared" si="7"/>
        <v/>
      </c>
      <c r="F79" s="15" t="str">
        <f t="shared" si="8"/>
        <v/>
      </c>
      <c r="G79" s="15" t="str">
        <f t="shared" si="9"/>
        <v/>
      </c>
      <c r="H79" s="15" t="str">
        <f t="shared" si="10"/>
        <v/>
      </c>
      <c r="I79" s="15" t="str">
        <f t="shared" si="11"/>
        <v/>
      </c>
    </row>
    <row r="80" spans="1:9" x14ac:dyDescent="0.25">
      <c r="A80">
        <v>65</v>
      </c>
      <c r="D80" s="14" t="str">
        <f t="shared" si="6"/>
        <v/>
      </c>
      <c r="E80" s="15" t="str">
        <f t="shared" si="7"/>
        <v/>
      </c>
      <c r="F80" s="15" t="str">
        <f t="shared" si="8"/>
        <v/>
      </c>
      <c r="G80" s="15" t="str">
        <f t="shared" si="9"/>
        <v/>
      </c>
      <c r="H80" s="15" t="str">
        <f t="shared" si="10"/>
        <v/>
      </c>
      <c r="I80" s="15" t="str">
        <f t="shared" si="11"/>
        <v/>
      </c>
    </row>
    <row r="81" spans="1:9" x14ac:dyDescent="0.25">
      <c r="A81">
        <v>66</v>
      </c>
      <c r="D81" s="14" t="str">
        <f t="shared" si="6"/>
        <v/>
      </c>
      <c r="E81" s="15" t="str">
        <f t="shared" si="7"/>
        <v/>
      </c>
      <c r="F81" s="15" t="str">
        <f t="shared" si="8"/>
        <v/>
      </c>
      <c r="G81" s="15" t="str">
        <f t="shared" si="9"/>
        <v/>
      </c>
      <c r="H81" s="15" t="str">
        <f t="shared" si="10"/>
        <v/>
      </c>
      <c r="I81" s="15" t="str">
        <f t="shared" si="11"/>
        <v/>
      </c>
    </row>
    <row r="82" spans="1:9" x14ac:dyDescent="0.25">
      <c r="A82">
        <v>67</v>
      </c>
      <c r="D82" s="14" t="str">
        <f t="shared" si="6"/>
        <v/>
      </c>
      <c r="E82" s="15" t="str">
        <f t="shared" si="7"/>
        <v/>
      </c>
      <c r="F82" s="15" t="str">
        <f t="shared" si="8"/>
        <v/>
      </c>
      <c r="G82" s="15" t="str">
        <f t="shared" si="9"/>
        <v/>
      </c>
      <c r="H82" s="15" t="str">
        <f t="shared" si="10"/>
        <v/>
      </c>
      <c r="I82" s="15" t="str">
        <f t="shared" si="11"/>
        <v/>
      </c>
    </row>
    <row r="83" spans="1:9" x14ac:dyDescent="0.25">
      <c r="A83">
        <v>68</v>
      </c>
      <c r="D83" s="14" t="str">
        <f t="shared" si="6"/>
        <v/>
      </c>
      <c r="E83" s="15" t="str">
        <f t="shared" si="7"/>
        <v/>
      </c>
      <c r="F83" s="15" t="str">
        <f t="shared" si="8"/>
        <v/>
      </c>
      <c r="G83" s="15" t="str">
        <f t="shared" si="9"/>
        <v/>
      </c>
      <c r="H83" s="15" t="str">
        <f t="shared" si="10"/>
        <v/>
      </c>
      <c r="I83" s="15" t="str">
        <f t="shared" si="11"/>
        <v/>
      </c>
    </row>
    <row r="84" spans="1:9" x14ac:dyDescent="0.25">
      <c r="A84">
        <v>69</v>
      </c>
      <c r="D84" s="14" t="str">
        <f t="shared" si="6"/>
        <v/>
      </c>
      <c r="E84" s="15" t="str">
        <f t="shared" si="7"/>
        <v/>
      </c>
      <c r="F84" s="15" t="str">
        <f t="shared" si="8"/>
        <v/>
      </c>
      <c r="G84" s="15" t="str">
        <f t="shared" si="9"/>
        <v/>
      </c>
      <c r="H84" s="15" t="str">
        <f t="shared" si="10"/>
        <v/>
      </c>
      <c r="I84" s="15" t="str">
        <f t="shared" si="11"/>
        <v/>
      </c>
    </row>
    <row r="85" spans="1:9" x14ac:dyDescent="0.25">
      <c r="A85">
        <v>70</v>
      </c>
      <c r="D85" s="14" t="str">
        <f t="shared" si="6"/>
        <v/>
      </c>
      <c r="E85" s="15" t="str">
        <f t="shared" si="7"/>
        <v/>
      </c>
      <c r="F85" s="15" t="str">
        <f t="shared" si="8"/>
        <v/>
      </c>
      <c r="G85" s="15" t="str">
        <f t="shared" si="9"/>
        <v/>
      </c>
      <c r="H85" s="15" t="str">
        <f t="shared" si="10"/>
        <v/>
      </c>
      <c r="I85" s="15" t="str">
        <f t="shared" si="11"/>
        <v/>
      </c>
    </row>
    <row r="86" spans="1:9" x14ac:dyDescent="0.25">
      <c r="A86">
        <v>71</v>
      </c>
      <c r="D86" s="14" t="str">
        <f t="shared" si="6"/>
        <v/>
      </c>
      <c r="E86" s="15" t="str">
        <f t="shared" si="7"/>
        <v/>
      </c>
      <c r="F86" s="15" t="str">
        <f t="shared" si="8"/>
        <v/>
      </c>
      <c r="G86" s="15" t="str">
        <f t="shared" si="9"/>
        <v/>
      </c>
      <c r="H86" s="15" t="str">
        <f t="shared" si="10"/>
        <v/>
      </c>
      <c r="I86" s="15" t="str">
        <f t="shared" si="11"/>
        <v/>
      </c>
    </row>
    <row r="87" spans="1:9" x14ac:dyDescent="0.25">
      <c r="A87">
        <v>72</v>
      </c>
      <c r="D87" s="14" t="str">
        <f t="shared" si="6"/>
        <v/>
      </c>
      <c r="E87" s="15" t="str">
        <f t="shared" si="7"/>
        <v/>
      </c>
      <c r="F87" s="15" t="str">
        <f t="shared" si="8"/>
        <v/>
      </c>
      <c r="G87" s="15" t="str">
        <f t="shared" si="9"/>
        <v/>
      </c>
      <c r="H87" s="15" t="str">
        <f t="shared" si="10"/>
        <v/>
      </c>
      <c r="I87" s="15" t="str">
        <f t="shared" si="11"/>
        <v/>
      </c>
    </row>
    <row r="88" spans="1:9" x14ac:dyDescent="0.25">
      <c r="A88">
        <v>73</v>
      </c>
      <c r="D88" s="14" t="str">
        <f t="shared" si="6"/>
        <v/>
      </c>
      <c r="E88" s="15" t="str">
        <f t="shared" si="7"/>
        <v/>
      </c>
      <c r="F88" s="15" t="str">
        <f t="shared" si="8"/>
        <v/>
      </c>
      <c r="G88" s="15" t="str">
        <f t="shared" si="9"/>
        <v/>
      </c>
      <c r="H88" s="15" t="str">
        <f t="shared" si="10"/>
        <v/>
      </c>
      <c r="I88" s="15" t="str">
        <f t="shared" si="11"/>
        <v/>
      </c>
    </row>
    <row r="89" spans="1:9" x14ac:dyDescent="0.25">
      <c r="A89">
        <v>74</v>
      </c>
      <c r="D89" s="14" t="str">
        <f t="shared" si="6"/>
        <v/>
      </c>
      <c r="E89" s="15" t="str">
        <f t="shared" si="7"/>
        <v/>
      </c>
      <c r="F89" s="15" t="str">
        <f t="shared" si="8"/>
        <v/>
      </c>
      <c r="G89" s="15" t="str">
        <f t="shared" si="9"/>
        <v/>
      </c>
      <c r="H89" s="15" t="str">
        <f t="shared" si="10"/>
        <v/>
      </c>
      <c r="I89" s="15" t="str">
        <f t="shared" si="11"/>
        <v/>
      </c>
    </row>
    <row r="90" spans="1:9" x14ac:dyDescent="0.25">
      <c r="A90">
        <v>75</v>
      </c>
      <c r="D90" s="14" t="str">
        <f t="shared" si="6"/>
        <v/>
      </c>
      <c r="E90" s="15" t="str">
        <f t="shared" si="7"/>
        <v/>
      </c>
      <c r="F90" s="15" t="str">
        <f t="shared" si="8"/>
        <v/>
      </c>
      <c r="G90" s="15" t="str">
        <f t="shared" si="9"/>
        <v/>
      </c>
      <c r="H90" s="15" t="str">
        <f t="shared" si="10"/>
        <v/>
      </c>
      <c r="I90" s="15" t="str">
        <f t="shared" si="11"/>
        <v/>
      </c>
    </row>
    <row r="91" spans="1:9" x14ac:dyDescent="0.25">
      <c r="A91">
        <v>76</v>
      </c>
      <c r="D91" s="14" t="str">
        <f t="shared" si="6"/>
        <v/>
      </c>
      <c r="E91" s="15" t="str">
        <f t="shared" si="7"/>
        <v/>
      </c>
      <c r="F91" s="15" t="str">
        <f t="shared" si="8"/>
        <v/>
      </c>
      <c r="G91" s="15" t="str">
        <f t="shared" si="9"/>
        <v/>
      </c>
      <c r="H91" s="15" t="str">
        <f t="shared" si="10"/>
        <v/>
      </c>
      <c r="I91" s="15" t="str">
        <f t="shared" si="11"/>
        <v/>
      </c>
    </row>
    <row r="92" spans="1:9" x14ac:dyDescent="0.25">
      <c r="A92">
        <v>77</v>
      </c>
      <c r="D92" s="14" t="str">
        <f t="shared" si="6"/>
        <v/>
      </c>
      <c r="E92" s="15" t="str">
        <f t="shared" si="7"/>
        <v/>
      </c>
      <c r="F92" s="15" t="str">
        <f t="shared" si="8"/>
        <v/>
      </c>
      <c r="G92" s="15" t="str">
        <f t="shared" si="9"/>
        <v/>
      </c>
      <c r="H92" s="15" t="str">
        <f t="shared" si="10"/>
        <v/>
      </c>
      <c r="I92" s="15" t="str">
        <f t="shared" si="11"/>
        <v/>
      </c>
    </row>
    <row r="93" spans="1:9" x14ac:dyDescent="0.25">
      <c r="A93">
        <v>78</v>
      </c>
      <c r="D93" s="14" t="str">
        <f t="shared" si="6"/>
        <v/>
      </c>
      <c r="E93" s="15" t="str">
        <f t="shared" si="7"/>
        <v/>
      </c>
      <c r="F93" s="15" t="str">
        <f t="shared" si="8"/>
        <v/>
      </c>
      <c r="G93" s="15" t="str">
        <f t="shared" si="9"/>
        <v/>
      </c>
      <c r="H93" s="15" t="str">
        <f t="shared" si="10"/>
        <v/>
      </c>
      <c r="I93" s="15" t="str">
        <f t="shared" si="11"/>
        <v/>
      </c>
    </row>
    <row r="94" spans="1:9" x14ac:dyDescent="0.25">
      <c r="A94">
        <v>79</v>
      </c>
      <c r="D94" s="14" t="str">
        <f t="shared" si="6"/>
        <v/>
      </c>
      <c r="E94" s="15" t="str">
        <f t="shared" si="7"/>
        <v/>
      </c>
      <c r="F94" s="15" t="str">
        <f t="shared" si="8"/>
        <v/>
      </c>
      <c r="G94" s="15" t="str">
        <f t="shared" si="9"/>
        <v/>
      </c>
      <c r="H94" s="15" t="str">
        <f t="shared" si="10"/>
        <v/>
      </c>
      <c r="I94" s="15" t="str">
        <f t="shared" si="11"/>
        <v/>
      </c>
    </row>
    <row r="95" spans="1:9" x14ac:dyDescent="0.25">
      <c r="A95">
        <v>80</v>
      </c>
      <c r="D95" s="14" t="str">
        <f t="shared" si="6"/>
        <v/>
      </c>
      <c r="E95" s="15" t="str">
        <f t="shared" si="7"/>
        <v/>
      </c>
      <c r="F95" s="15" t="str">
        <f t="shared" si="8"/>
        <v/>
      </c>
      <c r="G95" s="15" t="str">
        <f t="shared" si="9"/>
        <v/>
      </c>
      <c r="H95" s="15" t="str">
        <f t="shared" si="10"/>
        <v/>
      </c>
      <c r="I95" s="15" t="str">
        <f t="shared" si="11"/>
        <v/>
      </c>
    </row>
    <row r="96" spans="1:9" x14ac:dyDescent="0.25">
      <c r="A96">
        <v>81</v>
      </c>
      <c r="D96" s="14" t="str">
        <f t="shared" si="6"/>
        <v/>
      </c>
      <c r="E96" s="15" t="str">
        <f t="shared" si="7"/>
        <v/>
      </c>
      <c r="F96" s="15" t="str">
        <f t="shared" si="8"/>
        <v/>
      </c>
      <c r="G96" s="15" t="str">
        <f t="shared" si="9"/>
        <v/>
      </c>
      <c r="H96" s="15" t="str">
        <f t="shared" si="10"/>
        <v/>
      </c>
      <c r="I96" s="15" t="str">
        <f t="shared" si="11"/>
        <v/>
      </c>
    </row>
    <row r="97" spans="1:9" x14ac:dyDescent="0.25">
      <c r="A97">
        <v>82</v>
      </c>
      <c r="D97" s="14" t="str">
        <f t="shared" si="6"/>
        <v/>
      </c>
      <c r="E97" s="15" t="str">
        <f t="shared" si="7"/>
        <v/>
      </c>
      <c r="F97" s="15" t="str">
        <f t="shared" si="8"/>
        <v/>
      </c>
      <c r="G97" s="15" t="str">
        <f t="shared" si="9"/>
        <v/>
      </c>
      <c r="H97" s="15" t="str">
        <f t="shared" si="10"/>
        <v/>
      </c>
      <c r="I97" s="15" t="str">
        <f t="shared" si="11"/>
        <v/>
      </c>
    </row>
    <row r="98" spans="1:9" x14ac:dyDescent="0.25">
      <c r="A98">
        <v>83</v>
      </c>
      <c r="D98" s="14" t="str">
        <f t="shared" si="6"/>
        <v/>
      </c>
      <c r="E98" s="15" t="str">
        <f t="shared" si="7"/>
        <v/>
      </c>
      <c r="F98" s="15" t="str">
        <f t="shared" si="8"/>
        <v/>
      </c>
      <c r="G98" s="15" t="str">
        <f t="shared" si="9"/>
        <v/>
      </c>
      <c r="H98" s="15" t="str">
        <f t="shared" si="10"/>
        <v/>
      </c>
      <c r="I98" s="15" t="str">
        <f t="shared" si="11"/>
        <v/>
      </c>
    </row>
    <row r="99" spans="1:9" x14ac:dyDescent="0.25">
      <c r="A99">
        <v>84</v>
      </c>
      <c r="D99" s="14" t="str">
        <f t="shared" si="6"/>
        <v/>
      </c>
      <c r="E99" s="15" t="str">
        <f t="shared" si="7"/>
        <v/>
      </c>
      <c r="F99" s="15" t="str">
        <f t="shared" si="8"/>
        <v/>
      </c>
      <c r="G99" s="15" t="str">
        <f t="shared" si="9"/>
        <v/>
      </c>
      <c r="H99" s="15" t="str">
        <f t="shared" si="10"/>
        <v/>
      </c>
      <c r="I99" s="15" t="str">
        <f t="shared" si="11"/>
        <v/>
      </c>
    </row>
    <row r="100" spans="1:9" x14ac:dyDescent="0.25">
      <c r="A100">
        <v>85</v>
      </c>
      <c r="D100" s="14" t="str">
        <f t="shared" si="6"/>
        <v/>
      </c>
      <c r="E100" s="15" t="str">
        <f t="shared" si="7"/>
        <v/>
      </c>
      <c r="F100" s="15" t="str">
        <f t="shared" si="8"/>
        <v/>
      </c>
      <c r="G100" s="15" t="str">
        <f t="shared" si="9"/>
        <v/>
      </c>
      <c r="H100" s="15" t="str">
        <f t="shared" si="10"/>
        <v/>
      </c>
      <c r="I100" s="15" t="str">
        <f t="shared" si="11"/>
        <v/>
      </c>
    </row>
    <row r="101" spans="1:9" x14ac:dyDescent="0.25">
      <c r="A101">
        <v>86</v>
      </c>
      <c r="D101" s="14" t="str">
        <f t="shared" si="6"/>
        <v/>
      </c>
      <c r="E101" s="15" t="str">
        <f t="shared" si="7"/>
        <v/>
      </c>
      <c r="F101" s="15" t="str">
        <f t="shared" si="8"/>
        <v/>
      </c>
      <c r="G101" s="15" t="str">
        <f t="shared" si="9"/>
        <v/>
      </c>
      <c r="H101" s="15" t="str">
        <f t="shared" si="10"/>
        <v/>
      </c>
      <c r="I101" s="15" t="str">
        <f t="shared" si="11"/>
        <v/>
      </c>
    </row>
    <row r="102" spans="1:9" x14ac:dyDescent="0.25">
      <c r="A102">
        <v>87</v>
      </c>
      <c r="D102" s="14" t="str">
        <f t="shared" si="6"/>
        <v/>
      </c>
      <c r="E102" s="15" t="str">
        <f t="shared" si="7"/>
        <v/>
      </c>
      <c r="F102" s="15" t="str">
        <f t="shared" si="8"/>
        <v/>
      </c>
      <c r="G102" s="15" t="str">
        <f t="shared" si="9"/>
        <v/>
      </c>
      <c r="H102" s="15" t="str">
        <f t="shared" si="10"/>
        <v/>
      </c>
      <c r="I102" s="15" t="str">
        <f t="shared" si="11"/>
        <v/>
      </c>
    </row>
    <row r="103" spans="1:9" x14ac:dyDescent="0.25">
      <c r="A103">
        <v>88</v>
      </c>
      <c r="D103" s="14" t="str">
        <f t="shared" si="6"/>
        <v/>
      </c>
      <c r="E103" s="15" t="str">
        <f t="shared" si="7"/>
        <v/>
      </c>
      <c r="F103" s="15" t="str">
        <f t="shared" si="8"/>
        <v/>
      </c>
      <c r="G103" s="15" t="str">
        <f t="shared" si="9"/>
        <v/>
      </c>
      <c r="H103" s="15" t="str">
        <f t="shared" si="10"/>
        <v/>
      </c>
      <c r="I103" s="15" t="str">
        <f t="shared" si="11"/>
        <v/>
      </c>
    </row>
    <row r="104" spans="1:9" x14ac:dyDescent="0.25">
      <c r="A104">
        <v>89</v>
      </c>
      <c r="D104" s="14" t="str">
        <f t="shared" si="6"/>
        <v/>
      </c>
      <c r="E104" s="15" t="str">
        <f t="shared" si="7"/>
        <v/>
      </c>
      <c r="F104" s="15" t="str">
        <f t="shared" si="8"/>
        <v/>
      </c>
      <c r="G104" s="15" t="str">
        <f t="shared" si="9"/>
        <v/>
      </c>
      <c r="H104" s="15" t="str">
        <f t="shared" si="10"/>
        <v/>
      </c>
      <c r="I104" s="15" t="str">
        <f t="shared" si="11"/>
        <v/>
      </c>
    </row>
    <row r="105" spans="1:9" x14ac:dyDescent="0.25">
      <c r="A105">
        <v>90</v>
      </c>
      <c r="D105" s="14" t="str">
        <f t="shared" si="6"/>
        <v/>
      </c>
      <c r="E105" s="15" t="str">
        <f t="shared" si="7"/>
        <v/>
      </c>
      <c r="F105" s="15" t="str">
        <f t="shared" si="8"/>
        <v/>
      </c>
      <c r="G105" s="15" t="str">
        <f t="shared" si="9"/>
        <v/>
      </c>
      <c r="H105" s="15" t="str">
        <f t="shared" si="10"/>
        <v/>
      </c>
      <c r="I105" s="15" t="str">
        <f t="shared" si="11"/>
        <v/>
      </c>
    </row>
    <row r="106" spans="1:9" x14ac:dyDescent="0.25">
      <c r="A106">
        <v>91</v>
      </c>
      <c r="D106" s="14" t="str">
        <f t="shared" si="6"/>
        <v/>
      </c>
      <c r="E106" s="15" t="str">
        <f t="shared" si="7"/>
        <v/>
      </c>
      <c r="F106" s="15" t="str">
        <f t="shared" si="8"/>
        <v/>
      </c>
      <c r="G106" s="15" t="str">
        <f t="shared" si="9"/>
        <v/>
      </c>
      <c r="H106" s="15" t="str">
        <f t="shared" si="10"/>
        <v/>
      </c>
      <c r="I106" s="15" t="str">
        <f t="shared" si="11"/>
        <v/>
      </c>
    </row>
    <row r="107" spans="1:9" x14ac:dyDescent="0.25">
      <c r="A107">
        <v>92</v>
      </c>
      <c r="D107" s="14" t="str">
        <f t="shared" si="6"/>
        <v/>
      </c>
      <c r="E107" s="15" t="str">
        <f t="shared" si="7"/>
        <v/>
      </c>
      <c r="F107" s="15" t="str">
        <f t="shared" si="8"/>
        <v/>
      </c>
      <c r="G107" s="15" t="str">
        <f t="shared" si="9"/>
        <v/>
      </c>
      <c r="H107" s="15" t="str">
        <f t="shared" si="10"/>
        <v/>
      </c>
      <c r="I107" s="15" t="str">
        <f t="shared" si="11"/>
        <v/>
      </c>
    </row>
    <row r="108" spans="1:9" x14ac:dyDescent="0.25">
      <c r="A108">
        <v>93</v>
      </c>
      <c r="D108" s="14" t="str">
        <f t="shared" si="6"/>
        <v/>
      </c>
      <c r="E108" s="15" t="str">
        <f t="shared" si="7"/>
        <v/>
      </c>
      <c r="F108" s="15" t="str">
        <f t="shared" si="8"/>
        <v/>
      </c>
      <c r="G108" s="15" t="str">
        <f t="shared" si="9"/>
        <v/>
      </c>
      <c r="H108" s="15" t="str">
        <f t="shared" si="10"/>
        <v/>
      </c>
      <c r="I108" s="15" t="str">
        <f t="shared" si="11"/>
        <v/>
      </c>
    </row>
    <row r="109" spans="1:9" x14ac:dyDescent="0.25">
      <c r="A109">
        <v>94</v>
      </c>
      <c r="D109" s="14" t="str">
        <f t="shared" si="6"/>
        <v/>
      </c>
      <c r="E109" s="15" t="str">
        <f t="shared" si="7"/>
        <v/>
      </c>
      <c r="F109" s="15" t="str">
        <f t="shared" si="8"/>
        <v/>
      </c>
      <c r="G109" s="15" t="str">
        <f t="shared" si="9"/>
        <v/>
      </c>
      <c r="H109" s="15" t="str">
        <f t="shared" si="10"/>
        <v/>
      </c>
      <c r="I109" s="15" t="str">
        <f t="shared" si="11"/>
        <v/>
      </c>
    </row>
    <row r="110" spans="1:9" x14ac:dyDescent="0.25">
      <c r="A110">
        <v>95</v>
      </c>
      <c r="D110" s="14" t="str">
        <f t="shared" si="6"/>
        <v/>
      </c>
      <c r="E110" s="15" t="str">
        <f t="shared" si="7"/>
        <v/>
      </c>
      <c r="F110" s="15" t="str">
        <f t="shared" si="8"/>
        <v/>
      </c>
      <c r="G110" s="15" t="str">
        <f t="shared" si="9"/>
        <v/>
      </c>
      <c r="H110" s="15" t="str">
        <f t="shared" si="10"/>
        <v/>
      </c>
      <c r="I110" s="15" t="str">
        <f t="shared" si="11"/>
        <v/>
      </c>
    </row>
    <row r="111" spans="1:9" x14ac:dyDescent="0.25">
      <c r="A111">
        <v>96</v>
      </c>
      <c r="D111" s="14" t="str">
        <f t="shared" si="6"/>
        <v/>
      </c>
      <c r="E111" s="15" t="str">
        <f t="shared" si="7"/>
        <v/>
      </c>
      <c r="F111" s="15" t="str">
        <f t="shared" si="8"/>
        <v/>
      </c>
      <c r="G111" s="15" t="str">
        <f t="shared" si="9"/>
        <v/>
      </c>
      <c r="H111" s="15" t="str">
        <f t="shared" si="10"/>
        <v/>
      </c>
      <c r="I111" s="15" t="str">
        <f t="shared" si="11"/>
        <v/>
      </c>
    </row>
    <row r="112" spans="1:9" x14ac:dyDescent="0.25">
      <c r="A112">
        <v>97</v>
      </c>
      <c r="D112" s="14" t="str">
        <f t="shared" ref="D112:D135" si="12">IF(A112&lt;=$E$7,A112,"")</f>
        <v/>
      </c>
      <c r="E112" s="15" t="str">
        <f t="shared" ref="E112:E135" si="13">IF(D112&lt;=$E$7,IF(D112=0,$E$6,E111-F112),"")</f>
        <v/>
      </c>
      <c r="F112" s="15" t="str">
        <f t="shared" ref="F112:F135" si="14">IF(D112&lt;=$E$7,IF(D112=0,0,I112-SUM(G112:H112)),"")</f>
        <v/>
      </c>
      <c r="G112" s="15" t="str">
        <f t="shared" ref="G112:G135" si="15">IF(D112&lt;=$E$7,IFERROR(E111*$J$6/2,""),"")</f>
        <v/>
      </c>
      <c r="H112" s="15" t="str">
        <f t="shared" ref="H112:H135" si="16">IFERROR(G112*16%,"")</f>
        <v/>
      </c>
      <c r="I112" s="15" t="str">
        <f t="shared" ref="I112:I135" si="17">IF(D112&lt;=$E$7,$E$8,"")</f>
        <v/>
      </c>
    </row>
    <row r="113" spans="1:9" x14ac:dyDescent="0.25">
      <c r="A113">
        <v>98</v>
      </c>
      <c r="D113" s="14" t="str">
        <f t="shared" si="12"/>
        <v/>
      </c>
      <c r="E113" s="15" t="str">
        <f t="shared" si="13"/>
        <v/>
      </c>
      <c r="F113" s="15" t="str">
        <f t="shared" si="14"/>
        <v/>
      </c>
      <c r="G113" s="15" t="str">
        <f t="shared" si="15"/>
        <v/>
      </c>
      <c r="H113" s="15" t="str">
        <f t="shared" si="16"/>
        <v/>
      </c>
      <c r="I113" s="15" t="str">
        <f t="shared" si="17"/>
        <v/>
      </c>
    </row>
    <row r="114" spans="1:9" x14ac:dyDescent="0.25">
      <c r="A114">
        <v>99</v>
      </c>
      <c r="D114" s="14" t="str">
        <f t="shared" si="12"/>
        <v/>
      </c>
      <c r="E114" s="15" t="str">
        <f t="shared" si="13"/>
        <v/>
      </c>
      <c r="F114" s="15" t="str">
        <f t="shared" si="14"/>
        <v/>
      </c>
      <c r="G114" s="15" t="str">
        <f t="shared" si="15"/>
        <v/>
      </c>
      <c r="H114" s="15" t="str">
        <f t="shared" si="16"/>
        <v/>
      </c>
      <c r="I114" s="15" t="str">
        <f t="shared" si="17"/>
        <v/>
      </c>
    </row>
    <row r="115" spans="1:9" x14ac:dyDescent="0.25">
      <c r="A115">
        <v>100</v>
      </c>
      <c r="D115" s="14" t="str">
        <f t="shared" si="12"/>
        <v/>
      </c>
      <c r="E115" s="15" t="str">
        <f t="shared" si="13"/>
        <v/>
      </c>
      <c r="F115" s="15" t="str">
        <f t="shared" si="14"/>
        <v/>
      </c>
      <c r="G115" s="15" t="str">
        <f t="shared" si="15"/>
        <v/>
      </c>
      <c r="H115" s="15" t="str">
        <f t="shared" si="16"/>
        <v/>
      </c>
      <c r="I115" s="15" t="str">
        <f t="shared" si="17"/>
        <v/>
      </c>
    </row>
    <row r="116" spans="1:9" x14ac:dyDescent="0.25">
      <c r="A116">
        <v>101</v>
      </c>
      <c r="D116" s="14" t="str">
        <f t="shared" si="12"/>
        <v/>
      </c>
      <c r="E116" s="15" t="str">
        <f t="shared" si="13"/>
        <v/>
      </c>
      <c r="F116" s="15" t="str">
        <f t="shared" si="14"/>
        <v/>
      </c>
      <c r="G116" s="15" t="str">
        <f t="shared" si="15"/>
        <v/>
      </c>
      <c r="H116" s="15" t="str">
        <f t="shared" si="16"/>
        <v/>
      </c>
      <c r="I116" s="15" t="str">
        <f t="shared" si="17"/>
        <v/>
      </c>
    </row>
    <row r="117" spans="1:9" x14ac:dyDescent="0.25">
      <c r="A117">
        <v>102</v>
      </c>
      <c r="D117" s="14" t="str">
        <f t="shared" si="12"/>
        <v/>
      </c>
      <c r="E117" s="15" t="str">
        <f t="shared" si="13"/>
        <v/>
      </c>
      <c r="F117" s="15" t="str">
        <f t="shared" si="14"/>
        <v/>
      </c>
      <c r="G117" s="15" t="str">
        <f t="shared" si="15"/>
        <v/>
      </c>
      <c r="H117" s="15" t="str">
        <f t="shared" si="16"/>
        <v/>
      </c>
      <c r="I117" s="15" t="str">
        <f t="shared" si="17"/>
        <v/>
      </c>
    </row>
    <row r="118" spans="1:9" x14ac:dyDescent="0.25">
      <c r="A118">
        <v>103</v>
      </c>
      <c r="D118" s="14" t="str">
        <f t="shared" si="12"/>
        <v/>
      </c>
      <c r="E118" s="15" t="str">
        <f t="shared" si="13"/>
        <v/>
      </c>
      <c r="F118" s="15" t="str">
        <f t="shared" si="14"/>
        <v/>
      </c>
      <c r="G118" s="15" t="str">
        <f t="shared" si="15"/>
        <v/>
      </c>
      <c r="H118" s="15" t="str">
        <f t="shared" si="16"/>
        <v/>
      </c>
      <c r="I118" s="15" t="str">
        <f t="shared" si="17"/>
        <v/>
      </c>
    </row>
    <row r="119" spans="1:9" x14ac:dyDescent="0.25">
      <c r="A119">
        <v>104</v>
      </c>
      <c r="D119" s="14" t="str">
        <f t="shared" si="12"/>
        <v/>
      </c>
      <c r="E119" s="15" t="str">
        <f t="shared" si="13"/>
        <v/>
      </c>
      <c r="F119" s="15" t="str">
        <f t="shared" si="14"/>
        <v/>
      </c>
      <c r="G119" s="15" t="str">
        <f t="shared" si="15"/>
        <v/>
      </c>
      <c r="H119" s="15" t="str">
        <f t="shared" si="16"/>
        <v/>
      </c>
      <c r="I119" s="15" t="str">
        <f t="shared" si="17"/>
        <v/>
      </c>
    </row>
    <row r="120" spans="1:9" x14ac:dyDescent="0.25">
      <c r="A120">
        <v>105</v>
      </c>
      <c r="D120" s="14" t="str">
        <f t="shared" si="12"/>
        <v/>
      </c>
      <c r="E120" s="15" t="str">
        <f t="shared" si="13"/>
        <v/>
      </c>
      <c r="F120" s="15" t="str">
        <f t="shared" si="14"/>
        <v/>
      </c>
      <c r="G120" s="15" t="str">
        <f t="shared" si="15"/>
        <v/>
      </c>
      <c r="H120" s="15" t="str">
        <f t="shared" si="16"/>
        <v/>
      </c>
      <c r="I120" s="15" t="str">
        <f t="shared" si="17"/>
        <v/>
      </c>
    </row>
    <row r="121" spans="1:9" x14ac:dyDescent="0.25">
      <c r="A121">
        <v>106</v>
      </c>
      <c r="D121" s="14" t="str">
        <f t="shared" si="12"/>
        <v/>
      </c>
      <c r="E121" s="15" t="str">
        <f t="shared" si="13"/>
        <v/>
      </c>
      <c r="F121" s="15" t="str">
        <f t="shared" si="14"/>
        <v/>
      </c>
      <c r="G121" s="15" t="str">
        <f t="shared" si="15"/>
        <v/>
      </c>
      <c r="H121" s="15" t="str">
        <f t="shared" si="16"/>
        <v/>
      </c>
      <c r="I121" s="15" t="str">
        <f t="shared" si="17"/>
        <v/>
      </c>
    </row>
    <row r="122" spans="1:9" x14ac:dyDescent="0.25">
      <c r="A122">
        <v>107</v>
      </c>
      <c r="D122" s="14" t="str">
        <f t="shared" si="12"/>
        <v/>
      </c>
      <c r="E122" s="15" t="str">
        <f t="shared" si="13"/>
        <v/>
      </c>
      <c r="F122" s="15" t="str">
        <f t="shared" si="14"/>
        <v/>
      </c>
      <c r="G122" s="15" t="str">
        <f t="shared" si="15"/>
        <v/>
      </c>
      <c r="H122" s="15" t="str">
        <f t="shared" si="16"/>
        <v/>
      </c>
      <c r="I122" s="15" t="str">
        <f t="shared" si="17"/>
        <v/>
      </c>
    </row>
    <row r="123" spans="1:9" x14ac:dyDescent="0.25">
      <c r="A123">
        <v>108</v>
      </c>
      <c r="D123" s="14" t="str">
        <f t="shared" si="12"/>
        <v/>
      </c>
      <c r="E123" s="15" t="str">
        <f t="shared" si="13"/>
        <v/>
      </c>
      <c r="F123" s="15" t="str">
        <f t="shared" si="14"/>
        <v/>
      </c>
      <c r="G123" s="15" t="str">
        <f t="shared" si="15"/>
        <v/>
      </c>
      <c r="H123" s="15" t="str">
        <f t="shared" si="16"/>
        <v/>
      </c>
      <c r="I123" s="15" t="str">
        <f t="shared" si="17"/>
        <v/>
      </c>
    </row>
    <row r="124" spans="1:9" x14ac:dyDescent="0.25">
      <c r="A124">
        <v>109</v>
      </c>
      <c r="D124" s="14" t="str">
        <f t="shared" si="12"/>
        <v/>
      </c>
      <c r="E124" s="15" t="str">
        <f t="shared" si="13"/>
        <v/>
      </c>
      <c r="F124" s="15" t="str">
        <f t="shared" si="14"/>
        <v/>
      </c>
      <c r="G124" s="15" t="str">
        <f t="shared" si="15"/>
        <v/>
      </c>
      <c r="H124" s="15" t="str">
        <f t="shared" si="16"/>
        <v/>
      </c>
      <c r="I124" s="15" t="str">
        <f t="shared" si="17"/>
        <v/>
      </c>
    </row>
    <row r="125" spans="1:9" x14ac:dyDescent="0.25">
      <c r="A125">
        <v>110</v>
      </c>
      <c r="D125" s="14" t="str">
        <f t="shared" si="12"/>
        <v/>
      </c>
      <c r="E125" s="15" t="str">
        <f t="shared" si="13"/>
        <v/>
      </c>
      <c r="F125" s="15" t="str">
        <f t="shared" si="14"/>
        <v/>
      </c>
      <c r="G125" s="15" t="str">
        <f t="shared" si="15"/>
        <v/>
      </c>
      <c r="H125" s="15" t="str">
        <f t="shared" si="16"/>
        <v/>
      </c>
      <c r="I125" s="15" t="str">
        <f t="shared" si="17"/>
        <v/>
      </c>
    </row>
    <row r="126" spans="1:9" x14ac:dyDescent="0.25">
      <c r="A126">
        <v>111</v>
      </c>
      <c r="D126" s="14" t="str">
        <f t="shared" si="12"/>
        <v/>
      </c>
      <c r="E126" s="15" t="str">
        <f t="shared" si="13"/>
        <v/>
      </c>
      <c r="F126" s="15" t="str">
        <f t="shared" si="14"/>
        <v/>
      </c>
      <c r="G126" s="15" t="str">
        <f t="shared" si="15"/>
        <v/>
      </c>
      <c r="H126" s="15" t="str">
        <f t="shared" si="16"/>
        <v/>
      </c>
      <c r="I126" s="15" t="str">
        <f t="shared" si="17"/>
        <v/>
      </c>
    </row>
    <row r="127" spans="1:9" x14ac:dyDescent="0.25">
      <c r="A127">
        <v>112</v>
      </c>
      <c r="D127" s="14" t="str">
        <f t="shared" si="12"/>
        <v/>
      </c>
      <c r="E127" s="15" t="str">
        <f t="shared" si="13"/>
        <v/>
      </c>
      <c r="F127" s="15" t="str">
        <f t="shared" si="14"/>
        <v/>
      </c>
      <c r="G127" s="15" t="str">
        <f t="shared" si="15"/>
        <v/>
      </c>
      <c r="H127" s="15" t="str">
        <f t="shared" si="16"/>
        <v/>
      </c>
      <c r="I127" s="15" t="str">
        <f t="shared" si="17"/>
        <v/>
      </c>
    </row>
    <row r="128" spans="1:9" x14ac:dyDescent="0.25">
      <c r="A128">
        <v>113</v>
      </c>
      <c r="D128" s="14" t="str">
        <f t="shared" si="12"/>
        <v/>
      </c>
      <c r="E128" s="15" t="str">
        <f t="shared" si="13"/>
        <v/>
      </c>
      <c r="F128" s="15" t="str">
        <f t="shared" si="14"/>
        <v/>
      </c>
      <c r="G128" s="15" t="str">
        <f t="shared" si="15"/>
        <v/>
      </c>
      <c r="H128" s="15" t="str">
        <f t="shared" si="16"/>
        <v/>
      </c>
      <c r="I128" s="15" t="str">
        <f t="shared" si="17"/>
        <v/>
      </c>
    </row>
    <row r="129" spans="1:9" x14ac:dyDescent="0.25">
      <c r="A129">
        <v>114</v>
      </c>
      <c r="D129" s="14" t="str">
        <f t="shared" si="12"/>
        <v/>
      </c>
      <c r="E129" s="15" t="str">
        <f t="shared" si="13"/>
        <v/>
      </c>
      <c r="F129" s="15" t="str">
        <f t="shared" si="14"/>
        <v/>
      </c>
      <c r="G129" s="15" t="str">
        <f t="shared" si="15"/>
        <v/>
      </c>
      <c r="H129" s="15" t="str">
        <f t="shared" si="16"/>
        <v/>
      </c>
      <c r="I129" s="15" t="str">
        <f t="shared" si="17"/>
        <v/>
      </c>
    </row>
    <row r="130" spans="1:9" x14ac:dyDescent="0.25">
      <c r="A130">
        <v>115</v>
      </c>
      <c r="D130" s="14" t="str">
        <f t="shared" si="12"/>
        <v/>
      </c>
      <c r="E130" s="15" t="str">
        <f t="shared" si="13"/>
        <v/>
      </c>
      <c r="F130" s="15" t="str">
        <f t="shared" si="14"/>
        <v/>
      </c>
      <c r="G130" s="15" t="str">
        <f t="shared" si="15"/>
        <v/>
      </c>
      <c r="H130" s="15" t="str">
        <f t="shared" si="16"/>
        <v/>
      </c>
      <c r="I130" s="15" t="str">
        <f t="shared" si="17"/>
        <v/>
      </c>
    </row>
    <row r="131" spans="1:9" x14ac:dyDescent="0.25">
      <c r="A131">
        <v>116</v>
      </c>
      <c r="D131" s="14" t="str">
        <f t="shared" si="12"/>
        <v/>
      </c>
      <c r="E131" s="15" t="str">
        <f t="shared" si="13"/>
        <v/>
      </c>
      <c r="F131" s="15" t="str">
        <f t="shared" si="14"/>
        <v/>
      </c>
      <c r="G131" s="15" t="str">
        <f t="shared" si="15"/>
        <v/>
      </c>
      <c r="H131" s="15" t="str">
        <f t="shared" si="16"/>
        <v/>
      </c>
      <c r="I131" s="15" t="str">
        <f t="shared" si="17"/>
        <v/>
      </c>
    </row>
    <row r="132" spans="1:9" x14ac:dyDescent="0.25">
      <c r="A132">
        <v>117</v>
      </c>
      <c r="D132" s="14" t="str">
        <f t="shared" si="12"/>
        <v/>
      </c>
      <c r="E132" s="15" t="str">
        <f t="shared" si="13"/>
        <v/>
      </c>
      <c r="F132" s="15" t="str">
        <f t="shared" si="14"/>
        <v/>
      </c>
      <c r="G132" s="15" t="str">
        <f t="shared" si="15"/>
        <v/>
      </c>
      <c r="H132" s="15" t="str">
        <f t="shared" si="16"/>
        <v/>
      </c>
      <c r="I132" s="15" t="str">
        <f t="shared" si="17"/>
        <v/>
      </c>
    </row>
    <row r="133" spans="1:9" x14ac:dyDescent="0.25">
      <c r="A133">
        <v>118</v>
      </c>
      <c r="D133" s="14" t="str">
        <f t="shared" si="12"/>
        <v/>
      </c>
      <c r="E133" s="15" t="str">
        <f t="shared" si="13"/>
        <v/>
      </c>
      <c r="F133" s="15" t="str">
        <f t="shared" si="14"/>
        <v/>
      </c>
      <c r="G133" s="15" t="str">
        <f t="shared" si="15"/>
        <v/>
      </c>
      <c r="H133" s="15" t="str">
        <f t="shared" si="16"/>
        <v/>
      </c>
      <c r="I133" s="15" t="str">
        <f t="shared" si="17"/>
        <v/>
      </c>
    </row>
    <row r="134" spans="1:9" x14ac:dyDescent="0.25">
      <c r="A134">
        <v>119</v>
      </c>
      <c r="D134" s="14" t="str">
        <f t="shared" si="12"/>
        <v/>
      </c>
      <c r="E134" s="15" t="str">
        <f t="shared" si="13"/>
        <v/>
      </c>
      <c r="F134" s="15" t="str">
        <f t="shared" si="14"/>
        <v/>
      </c>
      <c r="G134" s="15" t="str">
        <f t="shared" si="15"/>
        <v/>
      </c>
      <c r="H134" s="15" t="str">
        <f t="shared" si="16"/>
        <v/>
      </c>
      <c r="I134" s="15" t="str">
        <f t="shared" si="17"/>
        <v/>
      </c>
    </row>
    <row r="135" spans="1:9" x14ac:dyDescent="0.25">
      <c r="A135">
        <v>120</v>
      </c>
      <c r="D135" s="14" t="str">
        <f t="shared" si="12"/>
        <v/>
      </c>
      <c r="E135" s="15" t="str">
        <f t="shared" si="13"/>
        <v/>
      </c>
      <c r="F135" s="15" t="str">
        <f t="shared" si="14"/>
        <v/>
      </c>
      <c r="G135" s="15" t="str">
        <f t="shared" si="15"/>
        <v/>
      </c>
      <c r="H135" s="15" t="str">
        <f t="shared" si="16"/>
        <v/>
      </c>
      <c r="I135" s="15" t="str">
        <f t="shared" si="17"/>
        <v/>
      </c>
    </row>
  </sheetData>
  <mergeCells count="12">
    <mergeCell ref="C8:D8"/>
    <mergeCell ref="C9:D9"/>
    <mergeCell ref="H9:I10"/>
    <mergeCell ref="C10:D10"/>
    <mergeCell ref="D13:E13"/>
    <mergeCell ref="C7:D7"/>
    <mergeCell ref="H7:I7"/>
    <mergeCell ref="E1:H2"/>
    <mergeCell ref="C4:D4"/>
    <mergeCell ref="C5:D5"/>
    <mergeCell ref="C6:D6"/>
    <mergeCell ref="H6:I6"/>
  </mergeCells>
  <dataValidations count="2">
    <dataValidation type="list" allowBlank="1" showInputMessage="1" showErrorMessage="1" sqref="E5">
      <formula1>"GOB CDMX"</formula1>
    </dataValidation>
    <dataValidation type="list" allowBlank="1" showInputMessage="1" showErrorMessage="1" sqref="E7">
      <formula1>$XFC$2:$XFC$7</formula1>
    </dataValidation>
  </dataValidations>
  <pageMargins left="0.7" right="0.7" top="0.75" bottom="0.75" header="0.3" footer="0.3"/>
  <pageSetup scale="45" fitToWidth="0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135"/>
  <sheetViews>
    <sheetView showGridLines="0" topLeftCell="B1" zoomScaleNormal="100" workbookViewId="0">
      <selection activeCell="E7" sqref="E7"/>
    </sheetView>
  </sheetViews>
  <sheetFormatPr baseColWidth="10" defaultRowHeight="15" x14ac:dyDescent="0.25"/>
  <cols>
    <col min="1" max="1" width="4" hidden="1" customWidth="1"/>
    <col min="2" max="2" width="4.5703125" customWidth="1"/>
    <col min="4" max="9" width="14.28515625" customWidth="1"/>
    <col min="11" max="11" width="12.5703125" bestFit="1" customWidth="1"/>
    <col min="12" max="13" width="12.28515625" bestFit="1" customWidth="1"/>
    <col min="16384" max="16384" width="13.5703125" bestFit="1" customWidth="1"/>
  </cols>
  <sheetData>
    <row r="1" spans="1:14 16383:16384" x14ac:dyDescent="0.25">
      <c r="E1" s="27" t="s">
        <v>14</v>
      </c>
      <c r="F1" s="27"/>
      <c r="G1" s="27"/>
      <c r="H1" s="27"/>
      <c r="XFC1" t="s">
        <v>21</v>
      </c>
      <c r="XFD1" t="s">
        <v>22</v>
      </c>
    </row>
    <row r="2" spans="1:14 16383:16384" x14ac:dyDescent="0.25">
      <c r="E2" s="27"/>
      <c r="F2" s="27"/>
      <c r="G2" s="27"/>
      <c r="H2" s="27"/>
      <c r="XFC2" s="24">
        <v>24</v>
      </c>
      <c r="XFD2" s="23">
        <v>5.6027957351899707E-2</v>
      </c>
    </row>
    <row r="3" spans="1:14 16383:16384" x14ac:dyDescent="0.25">
      <c r="XFC3" s="24">
        <v>48</v>
      </c>
      <c r="XFD3" s="23">
        <v>5.3707975189535684E-2</v>
      </c>
    </row>
    <row r="4" spans="1:14 16383:16384" x14ac:dyDescent="0.25">
      <c r="C4" s="25" t="s">
        <v>8</v>
      </c>
      <c r="D4" s="25"/>
      <c r="E4" s="5"/>
      <c r="F4" s="1"/>
      <c r="G4" s="1"/>
      <c r="H4" s="10"/>
      <c r="I4" s="10"/>
      <c r="J4" s="1"/>
      <c r="XFC4" s="24">
        <v>72</v>
      </c>
      <c r="XFD4" s="23">
        <v>5.0692024052886572E-2</v>
      </c>
    </row>
    <row r="5" spans="1:14 16383:16384" x14ac:dyDescent="0.25">
      <c r="C5" s="25" t="s">
        <v>9</v>
      </c>
      <c r="D5" s="25"/>
      <c r="E5" s="21" t="s">
        <v>24</v>
      </c>
      <c r="F5" s="1"/>
      <c r="G5" s="1"/>
      <c r="H5" s="1"/>
      <c r="I5" s="1"/>
      <c r="J5" s="1"/>
      <c r="XFC5" s="24">
        <v>96</v>
      </c>
      <c r="XFD5" s="23">
        <v>4.7559944354279605E-2</v>
      </c>
    </row>
    <row r="6" spans="1:14 16383:16384" x14ac:dyDescent="0.25">
      <c r="C6" s="25" t="s">
        <v>18</v>
      </c>
      <c r="D6" s="25"/>
      <c r="E6" s="22">
        <v>102500</v>
      </c>
      <c r="F6" s="1"/>
      <c r="G6" s="1"/>
      <c r="H6" s="26" t="s">
        <v>17</v>
      </c>
      <c r="I6" s="26"/>
      <c r="J6" s="9">
        <f>J7/1.16</f>
        <v>4.8299963234396302E-2</v>
      </c>
      <c r="XFC6" s="24">
        <v>120</v>
      </c>
      <c r="XFD6" s="23">
        <v>4.6399996959013756E-2</v>
      </c>
    </row>
    <row r="7" spans="1:14 16383:16384" x14ac:dyDescent="0.25">
      <c r="C7" s="25" t="s">
        <v>10</v>
      </c>
      <c r="D7" s="25"/>
      <c r="E7" s="2">
        <v>24</v>
      </c>
      <c r="F7" s="1" t="s">
        <v>23</v>
      </c>
      <c r="G7" s="1"/>
      <c r="H7" s="26" t="s">
        <v>16</v>
      </c>
      <c r="I7" s="26"/>
      <c r="J7" s="9">
        <f>VLOOKUP(E7,$XFC$1:$XFD$15,2,0)</f>
        <v>5.6027957351899707E-2</v>
      </c>
      <c r="XFC7" s="24"/>
      <c r="XFD7" s="23"/>
    </row>
    <row r="8" spans="1:14 16383:16384" x14ac:dyDescent="0.25">
      <c r="C8" s="25" t="s">
        <v>11</v>
      </c>
      <c r="D8" s="25"/>
      <c r="E8" s="3">
        <f>-PMT(J7/2,E7,E6,0,0)</f>
        <v>5923.6133750000135</v>
      </c>
      <c r="F8" s="1"/>
      <c r="G8" s="1"/>
      <c r="H8" s="1"/>
      <c r="I8" s="1"/>
      <c r="J8" s="1"/>
      <c r="XFC8" s="24"/>
      <c r="XFD8" s="23"/>
    </row>
    <row r="9" spans="1:14 16383:16384" ht="15" customHeight="1" x14ac:dyDescent="0.25">
      <c r="C9" s="25" t="s">
        <v>12</v>
      </c>
      <c r="D9" s="25"/>
      <c r="E9" s="3">
        <f>E7*E8</f>
        <v>142166.72100000031</v>
      </c>
      <c r="F9" s="1"/>
      <c r="G9" s="1"/>
      <c r="H9" s="28" t="s">
        <v>19</v>
      </c>
      <c r="I9" s="28"/>
      <c r="J9" s="11">
        <f>+((G13+H13)/F13)/(E7/2)</f>
        <v>3.2249366666666932E-2</v>
      </c>
      <c r="K9" s="16"/>
      <c r="XFC9" s="24"/>
      <c r="XFD9" s="23"/>
    </row>
    <row r="10" spans="1:14 16383:16384" x14ac:dyDescent="0.25">
      <c r="C10" s="25" t="s">
        <v>13</v>
      </c>
      <c r="D10" s="25"/>
      <c r="E10" s="4" t="s">
        <v>7</v>
      </c>
      <c r="F10" s="1"/>
      <c r="G10" s="1"/>
      <c r="H10" s="28"/>
      <c r="I10" s="28"/>
      <c r="J10" s="1"/>
      <c r="XFC10" s="24"/>
      <c r="XFD10" s="23"/>
    </row>
    <row r="11" spans="1:14 16383:16384" x14ac:dyDescent="0.25">
      <c r="H11" s="19" t="s">
        <v>15</v>
      </c>
    </row>
    <row r="12" spans="1:14 16383:16384" s="18" customFormat="1" x14ac:dyDescent="0.25">
      <c r="H12" s="20" t="s">
        <v>15</v>
      </c>
      <c r="I12" s="20"/>
      <c r="J12" s="20"/>
    </row>
    <row r="13" spans="1:14 16383:16384" x14ac:dyDescent="0.25">
      <c r="D13" s="29" t="s">
        <v>6</v>
      </c>
      <c r="E13" s="29"/>
      <c r="F13" s="6">
        <f>SUM(F15:F175)</f>
        <v>102500</v>
      </c>
      <c r="G13" s="6">
        <f>SUM(G15:G175)</f>
        <v>34195.449137931311</v>
      </c>
      <c r="H13" s="6">
        <f>SUM(H15:H175)</f>
        <v>5471.2718620690102</v>
      </c>
      <c r="I13" s="6">
        <f>SUM(I15:I175)</f>
        <v>142166.72100000034</v>
      </c>
      <c r="M13" s="13"/>
    </row>
    <row r="14" spans="1:14 16383:16384" ht="30" x14ac:dyDescent="0.25">
      <c r="D14" s="7" t="s">
        <v>0</v>
      </c>
      <c r="E14" s="8" t="s">
        <v>5</v>
      </c>
      <c r="F14" s="7" t="s">
        <v>1</v>
      </c>
      <c r="G14" s="7" t="s">
        <v>2</v>
      </c>
      <c r="H14" s="7" t="s">
        <v>3</v>
      </c>
      <c r="I14" s="7" t="s">
        <v>4</v>
      </c>
      <c r="L14" s="17"/>
      <c r="M14" s="17"/>
      <c r="N14" s="17"/>
    </row>
    <row r="15" spans="1:14 16383:16384" x14ac:dyDescent="0.25">
      <c r="A15">
        <v>0</v>
      </c>
      <c r="D15" s="14">
        <f>IF(A15&lt;=$E$7,A15,"")</f>
        <v>0</v>
      </c>
      <c r="E15" s="15">
        <f>IF(D15&lt;=$E$7,IF(D15=0,$E$6,E14-F15),"")</f>
        <v>102500</v>
      </c>
      <c r="F15" s="15">
        <f>IF(D15&lt;=$E$7,IF(D15=0,0,I15-SUM(G15:H15)),"")</f>
        <v>0</v>
      </c>
      <c r="G15" s="15" t="s">
        <v>20</v>
      </c>
      <c r="H15" s="15">
        <v>0</v>
      </c>
      <c r="I15" s="15">
        <v>0</v>
      </c>
      <c r="L15" s="13"/>
      <c r="M15" s="13"/>
      <c r="N15" s="12"/>
    </row>
    <row r="16" spans="1:14 16383:16384" x14ac:dyDescent="0.25">
      <c r="A16">
        <v>1</v>
      </c>
      <c r="D16" s="14">
        <f t="shared" ref="D16:D79" si="0">IF(A16&lt;=$E$7,A16,"")</f>
        <v>1</v>
      </c>
      <c r="E16" s="15">
        <f>IF(D16&lt;=$E$7,IF(D16=0,$E$6,E15-F16),"")</f>
        <v>99447.819439284853</v>
      </c>
      <c r="F16" s="15">
        <f>IF(D16&lt;=$E$7,IF(D16=0,0,I16-SUM(G16:H16)),"")</f>
        <v>3052.1805607151537</v>
      </c>
      <c r="G16" s="15">
        <f>IF(D16&lt;=$E$7,IFERROR(E15*$J$6/2,""),"")</f>
        <v>2475.3731157628104</v>
      </c>
      <c r="H16" s="15">
        <f>IFERROR(G16*16%,"")</f>
        <v>396.05969852204964</v>
      </c>
      <c r="I16" s="15">
        <f>IF(D16&lt;=$E$7,$E$8,"")</f>
        <v>5923.6133750000135</v>
      </c>
    </row>
    <row r="17" spans="1:9" x14ac:dyDescent="0.25">
      <c r="A17">
        <v>2</v>
      </c>
      <c r="D17" s="14">
        <f t="shared" si="0"/>
        <v>2</v>
      </c>
      <c r="E17" s="15">
        <f t="shared" ref="E17:E80" si="1">IF(D17&lt;=$E$7,IF(D17=0,$E$6,E16-F17),"")</f>
        <v>96310.135157426674</v>
      </c>
      <c r="F17" s="15">
        <f t="shared" ref="F17:F80" si="2">IF(D17&lt;=$E$7,IF(D17=0,0,I17-SUM(G17:H17)),"")</f>
        <v>3137.6842818581758</v>
      </c>
      <c r="G17" s="15">
        <f t="shared" ref="G17:G80" si="3">IF(D17&lt;=$E$7,IFERROR(E16*$J$6/2,""),"")</f>
        <v>2401.6630113291703</v>
      </c>
      <c r="H17" s="15">
        <f t="shared" ref="H17:H80" si="4">IFERROR(G17*16%,"")</f>
        <v>384.26608181266727</v>
      </c>
      <c r="I17" s="15">
        <f t="shared" ref="I17:I80" si="5">IF(D17&lt;=$E$7,$E$8,"")</f>
        <v>5923.6133750000135</v>
      </c>
    </row>
    <row r="18" spans="1:9" x14ac:dyDescent="0.25">
      <c r="A18">
        <v>3</v>
      </c>
      <c r="D18" s="14">
        <f t="shared" si="0"/>
        <v>3</v>
      </c>
      <c r="E18" s="15">
        <f t="shared" si="1"/>
        <v>93084.551855004654</v>
      </c>
      <c r="F18" s="15">
        <f t="shared" si="2"/>
        <v>3225.5833024220146</v>
      </c>
      <c r="G18" s="15">
        <f t="shared" si="3"/>
        <v>2325.8879936017233</v>
      </c>
      <c r="H18" s="15">
        <f t="shared" si="4"/>
        <v>372.14207897627574</v>
      </c>
      <c r="I18" s="15">
        <f t="shared" si="5"/>
        <v>5923.6133750000135</v>
      </c>
    </row>
    <row r="19" spans="1:9" x14ac:dyDescent="0.25">
      <c r="A19">
        <v>4</v>
      </c>
      <c r="D19" s="14">
        <f t="shared" si="0"/>
        <v>4</v>
      </c>
      <c r="E19" s="15">
        <f t="shared" si="1"/>
        <v>89768.607130731092</v>
      </c>
      <c r="F19" s="15">
        <f t="shared" si="2"/>
        <v>3315.9447242735641</v>
      </c>
      <c r="G19" s="15">
        <f t="shared" si="3"/>
        <v>2247.9902161434907</v>
      </c>
      <c r="H19" s="15">
        <f t="shared" si="4"/>
        <v>359.67843458295852</v>
      </c>
      <c r="I19" s="15">
        <f t="shared" si="5"/>
        <v>5923.6133750000135</v>
      </c>
    </row>
    <row r="20" spans="1:9" x14ac:dyDescent="0.25">
      <c r="A20">
        <v>5</v>
      </c>
      <c r="D20" s="14">
        <f t="shared" si="0"/>
        <v>5</v>
      </c>
      <c r="E20" s="15">
        <f t="shared" si="1"/>
        <v>86359.769601661101</v>
      </c>
      <c r="F20" s="15">
        <f t="shared" si="2"/>
        <v>3408.8375290699928</v>
      </c>
      <c r="G20" s="15">
        <f t="shared" si="3"/>
        <v>2167.9102120086386</v>
      </c>
      <c r="H20" s="15">
        <f t="shared" si="4"/>
        <v>346.8656339213822</v>
      </c>
      <c r="I20" s="15">
        <f t="shared" si="5"/>
        <v>5923.6133750000135</v>
      </c>
    </row>
    <row r="21" spans="1:9" x14ac:dyDescent="0.25">
      <c r="A21">
        <v>6</v>
      </c>
      <c r="D21" s="14">
        <f t="shared" si="0"/>
        <v>6</v>
      </c>
      <c r="E21" s="15">
        <f t="shared" si="1"/>
        <v>82855.436970741968</v>
      </c>
      <c r="F21" s="15">
        <f t="shared" si="2"/>
        <v>3504.332630919137</v>
      </c>
      <c r="G21" s="15">
        <f t="shared" si="3"/>
        <v>2085.5868483455833</v>
      </c>
      <c r="H21" s="15">
        <f t="shared" si="4"/>
        <v>333.69389573529332</v>
      </c>
      <c r="I21" s="15">
        <f t="shared" si="5"/>
        <v>5923.6133750000135</v>
      </c>
    </row>
    <row r="22" spans="1:9" x14ac:dyDescent="0.25">
      <c r="A22">
        <v>7</v>
      </c>
      <c r="D22" s="14">
        <f t="shared" si="0"/>
        <v>7</v>
      </c>
      <c r="E22" s="15">
        <f t="shared" si="1"/>
        <v>79252.934040226828</v>
      </c>
      <c r="F22" s="15">
        <f t="shared" si="2"/>
        <v>3602.5029305151406</v>
      </c>
      <c r="G22" s="15">
        <f t="shared" si="3"/>
        <v>2000.9572797283386</v>
      </c>
      <c r="H22" s="15">
        <f t="shared" si="4"/>
        <v>320.15316475653418</v>
      </c>
      <c r="I22" s="15">
        <f t="shared" si="5"/>
        <v>5923.6133750000135</v>
      </c>
    </row>
    <row r="23" spans="1:9" x14ac:dyDescent="0.25">
      <c r="A23">
        <v>8</v>
      </c>
      <c r="D23" s="14">
        <f t="shared" si="0"/>
        <v>8</v>
      </c>
      <c r="E23" s="15">
        <f t="shared" si="1"/>
        <v>75549.510669436189</v>
      </c>
      <c r="F23" s="15">
        <f t="shared" si="2"/>
        <v>3703.4233707906387</v>
      </c>
      <c r="G23" s="15">
        <f t="shared" si="3"/>
        <v>1913.9569001804955</v>
      </c>
      <c r="H23" s="15">
        <f t="shared" si="4"/>
        <v>306.23310402887927</v>
      </c>
      <c r="I23" s="15">
        <f t="shared" si="5"/>
        <v>5923.6133750000135</v>
      </c>
    </row>
    <row r="24" spans="1:9" x14ac:dyDescent="0.25">
      <c r="A24">
        <v>9</v>
      </c>
      <c r="D24" s="14">
        <f t="shared" si="0"/>
        <v>9</v>
      </c>
      <c r="E24" s="15">
        <f t="shared" si="1"/>
        <v>71742.339675308205</v>
      </c>
      <c r="F24" s="15">
        <f t="shared" si="2"/>
        <v>3807.1709941279823</v>
      </c>
      <c r="G24" s="15">
        <f t="shared" si="3"/>
        <v>1824.5192938551995</v>
      </c>
      <c r="H24" s="15">
        <f t="shared" si="4"/>
        <v>291.92308701683191</v>
      </c>
      <c r="I24" s="15">
        <f t="shared" si="5"/>
        <v>5923.6133750000135</v>
      </c>
    </row>
    <row r="25" spans="1:9" x14ac:dyDescent="0.25">
      <c r="A25">
        <v>10</v>
      </c>
      <c r="D25" s="14">
        <f t="shared" si="0"/>
        <v>10</v>
      </c>
      <c r="E25" s="15">
        <f t="shared" si="1"/>
        <v>67828.514674135033</v>
      </c>
      <c r="F25" s="15">
        <f t="shared" si="2"/>
        <v>3913.825001173178</v>
      </c>
      <c r="G25" s="15">
        <f t="shared" si="3"/>
        <v>1732.5761843334787</v>
      </c>
      <c r="H25" s="15">
        <f t="shared" si="4"/>
        <v>277.21218949335662</v>
      </c>
      <c r="I25" s="15">
        <f t="shared" si="5"/>
        <v>5923.6133750000135</v>
      </c>
    </row>
    <row r="26" spans="1:9" x14ac:dyDescent="0.25">
      <c r="A26">
        <v>11</v>
      </c>
      <c r="D26" s="14">
        <f t="shared" si="0"/>
        <v>11</v>
      </c>
      <c r="E26" s="15">
        <f t="shared" si="1"/>
        <v>63805.047862837593</v>
      </c>
      <c r="F26" s="15">
        <f t="shared" si="2"/>
        <v>4023.4668112974427</v>
      </c>
      <c r="G26" s="15">
        <f t="shared" si="3"/>
        <v>1638.0573825022161</v>
      </c>
      <c r="H26" s="15">
        <f t="shared" si="4"/>
        <v>262.08918120035457</v>
      </c>
      <c r="I26" s="15">
        <f t="shared" si="5"/>
        <v>5923.6133750000135</v>
      </c>
    </row>
    <row r="27" spans="1:9" x14ac:dyDescent="0.25">
      <c r="A27">
        <v>12</v>
      </c>
      <c r="D27" s="14">
        <f t="shared" si="0"/>
        <v>12</v>
      </c>
      <c r="E27" s="15">
        <f t="shared" si="1"/>
        <v>59668.867738085071</v>
      </c>
      <c r="F27" s="15">
        <f t="shared" si="2"/>
        <v>4136.1801247525209</v>
      </c>
      <c r="G27" s="15">
        <f t="shared" si="3"/>
        <v>1540.8907329719761</v>
      </c>
      <c r="H27" s="15">
        <f t="shared" si="4"/>
        <v>246.54251727551619</v>
      </c>
      <c r="I27" s="15">
        <f t="shared" si="5"/>
        <v>5923.6133750000135</v>
      </c>
    </row>
    <row r="28" spans="1:9" x14ac:dyDescent="0.25">
      <c r="A28">
        <v>13</v>
      </c>
      <c r="D28" s="14">
        <f t="shared" si="0"/>
        <v>13</v>
      </c>
      <c r="E28" s="15">
        <f t="shared" si="1"/>
        <v>55416.816751517843</v>
      </c>
      <c r="F28" s="15">
        <f t="shared" si="2"/>
        <v>4252.0509865672257</v>
      </c>
      <c r="G28" s="15">
        <f t="shared" si="3"/>
        <v>1441.0020589937824</v>
      </c>
      <c r="H28" s="15">
        <f t="shared" si="4"/>
        <v>230.56032943900519</v>
      </c>
      <c r="I28" s="15">
        <f t="shared" si="5"/>
        <v>5923.6133750000135</v>
      </c>
    </row>
    <row r="29" spans="1:9" x14ac:dyDescent="0.25">
      <c r="A29">
        <v>14</v>
      </c>
      <c r="D29" s="14">
        <f t="shared" si="0"/>
        <v>14</v>
      </c>
      <c r="E29" s="15">
        <f t="shared" si="1"/>
        <v>51045.648899283871</v>
      </c>
      <c r="F29" s="15">
        <f t="shared" si="2"/>
        <v>4371.1678522339716</v>
      </c>
      <c r="G29" s="15">
        <f t="shared" si="3"/>
        <v>1338.3151058327944</v>
      </c>
      <c r="H29" s="15">
        <f t="shared" si="4"/>
        <v>214.13041693324712</v>
      </c>
      <c r="I29" s="15">
        <f t="shared" si="5"/>
        <v>5923.6133750000135</v>
      </c>
    </row>
    <row r="30" spans="1:9" x14ac:dyDescent="0.25">
      <c r="A30">
        <v>15</v>
      </c>
      <c r="D30" s="14">
        <f t="shared" si="0"/>
        <v>15</v>
      </c>
      <c r="E30" s="15">
        <f t="shared" si="1"/>
        <v>46552.027244048419</v>
      </c>
      <c r="F30" s="15">
        <f t="shared" si="2"/>
        <v>4493.6216552354517</v>
      </c>
      <c r="G30" s="15">
        <f t="shared" si="3"/>
        <v>1232.7514825556566</v>
      </c>
      <c r="H30" s="15">
        <f t="shared" si="4"/>
        <v>197.24023720890506</v>
      </c>
      <c r="I30" s="15">
        <f t="shared" si="5"/>
        <v>5923.6133750000135</v>
      </c>
    </row>
    <row r="31" spans="1:9" x14ac:dyDescent="0.25">
      <c r="A31">
        <v>16</v>
      </c>
      <c r="D31" s="14">
        <f t="shared" si="0"/>
        <v>16</v>
      </c>
      <c r="E31" s="15">
        <f t="shared" si="1"/>
        <v>41932.521367585417</v>
      </c>
      <c r="F31" s="15">
        <f t="shared" si="2"/>
        <v>4619.5058764630048</v>
      </c>
      <c r="G31" s="15">
        <f t="shared" si="3"/>
        <v>1124.2306021870768</v>
      </c>
      <c r="H31" s="15">
        <f t="shared" si="4"/>
        <v>179.87689634993228</v>
      </c>
      <c r="I31" s="15">
        <f t="shared" si="5"/>
        <v>5923.6133750000135</v>
      </c>
    </row>
    <row r="32" spans="1:9" x14ac:dyDescent="0.25">
      <c r="A32">
        <v>17</v>
      </c>
      <c r="D32" s="14">
        <f t="shared" si="0"/>
        <v>17</v>
      </c>
      <c r="E32" s="15">
        <f t="shared" si="1"/>
        <v>37183.604752005755</v>
      </c>
      <c r="F32" s="15">
        <f t="shared" si="2"/>
        <v>4748.9166155796638</v>
      </c>
      <c r="G32" s="15">
        <f t="shared" si="3"/>
        <v>1012.6696201899565</v>
      </c>
      <c r="H32" s="15">
        <f t="shared" si="4"/>
        <v>162.02713923039303</v>
      </c>
      <c r="I32" s="15">
        <f t="shared" si="5"/>
        <v>5923.6133750000135</v>
      </c>
    </row>
    <row r="33" spans="1:9" x14ac:dyDescent="0.25">
      <c r="A33">
        <v>18</v>
      </c>
      <c r="D33" s="14">
        <f t="shared" si="0"/>
        <v>18</v>
      </c>
      <c r="E33" s="15">
        <f t="shared" si="1"/>
        <v>32301.652087623377</v>
      </c>
      <c r="F33" s="15">
        <f t="shared" si="2"/>
        <v>4881.9526643823765</v>
      </c>
      <c r="G33" s="15">
        <f t="shared" si="3"/>
        <v>897.9833712221008</v>
      </c>
      <c r="H33" s="15">
        <f t="shared" si="4"/>
        <v>143.67733939553614</v>
      </c>
      <c r="I33" s="15">
        <f t="shared" si="5"/>
        <v>5923.6133750000135</v>
      </c>
    </row>
    <row r="34" spans="1:9" x14ac:dyDescent="0.25">
      <c r="A34">
        <v>19</v>
      </c>
      <c r="D34" s="14">
        <f t="shared" si="0"/>
        <v>19</v>
      </c>
      <c r="E34" s="15">
        <f t="shared" si="1"/>
        <v>27282.936505403995</v>
      </c>
      <c r="F34" s="15">
        <f t="shared" si="2"/>
        <v>5018.7155822193808</v>
      </c>
      <c r="G34" s="15">
        <f t="shared" si="3"/>
        <v>780.08430412123482</v>
      </c>
      <c r="H34" s="15">
        <f t="shared" si="4"/>
        <v>124.81348865939758</v>
      </c>
      <c r="I34" s="15">
        <f t="shared" si="5"/>
        <v>5923.6133750000135</v>
      </c>
    </row>
    <row r="35" spans="1:9" x14ac:dyDescent="0.25">
      <c r="A35">
        <v>20</v>
      </c>
      <c r="D35" s="14">
        <f t="shared" si="0"/>
        <v>20</v>
      </c>
      <c r="E35" s="15">
        <f t="shared" si="1"/>
        <v>22123.626731883662</v>
      </c>
      <c r="F35" s="15">
        <f t="shared" si="2"/>
        <v>5159.3097735203319</v>
      </c>
      <c r="G35" s="15">
        <f t="shared" si="3"/>
        <v>658.88241506869088</v>
      </c>
      <c r="H35" s="15">
        <f t="shared" si="4"/>
        <v>105.42118641099054</v>
      </c>
      <c r="I35" s="15">
        <f t="shared" si="5"/>
        <v>5923.6133750000135</v>
      </c>
    </row>
    <row r="36" spans="1:9" x14ac:dyDescent="0.25">
      <c r="A36">
        <v>21</v>
      </c>
      <c r="D36" s="14">
        <f t="shared" si="0"/>
        <v>21</v>
      </c>
      <c r="E36" s="15">
        <f t="shared" si="1"/>
        <v>16819.78416438531</v>
      </c>
      <c r="F36" s="15">
        <f t="shared" si="2"/>
        <v>5303.84256749835</v>
      </c>
      <c r="G36" s="15">
        <f t="shared" si="3"/>
        <v>534.28517888074407</v>
      </c>
      <c r="H36" s="15">
        <f t="shared" si="4"/>
        <v>85.485628620919059</v>
      </c>
      <c r="I36" s="15">
        <f t="shared" si="5"/>
        <v>5923.6133750000135</v>
      </c>
    </row>
    <row r="37" spans="1:9" x14ac:dyDescent="0.25">
      <c r="A37">
        <v>22</v>
      </c>
      <c r="D37" s="14">
        <f t="shared" si="0"/>
        <v>22</v>
      </c>
      <c r="E37" s="15">
        <f t="shared" si="1"/>
        <v>11367.359864300466</v>
      </c>
      <c r="F37" s="15">
        <f t="shared" si="2"/>
        <v>5452.4243000848446</v>
      </c>
      <c r="G37" s="15">
        <f t="shared" si="3"/>
        <v>406.19747837514581</v>
      </c>
      <c r="H37" s="15">
        <f t="shared" si="4"/>
        <v>64.991596540023323</v>
      </c>
      <c r="I37" s="15">
        <f t="shared" si="5"/>
        <v>5923.6133750000135</v>
      </c>
    </row>
    <row r="38" spans="1:9" x14ac:dyDescent="0.25">
      <c r="A38">
        <v>23</v>
      </c>
      <c r="D38" s="14">
        <f t="shared" si="0"/>
        <v>23</v>
      </c>
      <c r="E38" s="15">
        <f t="shared" si="1"/>
        <v>5762.1914661408136</v>
      </c>
      <c r="F38" s="15">
        <f t="shared" si="2"/>
        <v>5605.1683981596525</v>
      </c>
      <c r="G38" s="15">
        <f t="shared" si="3"/>
        <v>274.52153175893233</v>
      </c>
      <c r="H38" s="15">
        <f t="shared" si="4"/>
        <v>43.923445081429172</v>
      </c>
      <c r="I38" s="15">
        <f t="shared" si="5"/>
        <v>5923.6133750000135</v>
      </c>
    </row>
    <row r="39" spans="1:9" x14ac:dyDescent="0.25">
      <c r="A39">
        <v>24</v>
      </c>
      <c r="D39" s="14">
        <f t="shared" si="0"/>
        <v>24</v>
      </c>
      <c r="E39" s="15">
        <f t="shared" si="1"/>
        <v>9.0949470177292824E-12</v>
      </c>
      <c r="F39" s="15">
        <f t="shared" si="2"/>
        <v>5762.1914661408046</v>
      </c>
      <c r="G39" s="15">
        <f t="shared" si="3"/>
        <v>139.15681798207672</v>
      </c>
      <c r="H39" s="15">
        <f t="shared" si="4"/>
        <v>22.265090877132277</v>
      </c>
      <c r="I39" s="15">
        <f t="shared" si="5"/>
        <v>5923.6133750000135</v>
      </c>
    </row>
    <row r="40" spans="1:9" x14ac:dyDescent="0.25">
      <c r="A40">
        <v>25</v>
      </c>
      <c r="D40" s="14" t="str">
        <f t="shared" si="0"/>
        <v/>
      </c>
      <c r="E40" s="15" t="str">
        <f t="shared" si="1"/>
        <v/>
      </c>
      <c r="F40" s="15" t="str">
        <f t="shared" si="2"/>
        <v/>
      </c>
      <c r="G40" s="15" t="str">
        <f t="shared" si="3"/>
        <v/>
      </c>
      <c r="H40" s="15" t="str">
        <f t="shared" si="4"/>
        <v/>
      </c>
      <c r="I40" s="15" t="str">
        <f t="shared" si="5"/>
        <v/>
      </c>
    </row>
    <row r="41" spans="1:9" x14ac:dyDescent="0.25">
      <c r="A41">
        <v>26</v>
      </c>
      <c r="D41" s="14" t="str">
        <f t="shared" si="0"/>
        <v/>
      </c>
      <c r="E41" s="15" t="str">
        <f t="shared" si="1"/>
        <v/>
      </c>
      <c r="F41" s="15" t="str">
        <f t="shared" si="2"/>
        <v/>
      </c>
      <c r="G41" s="15" t="str">
        <f t="shared" si="3"/>
        <v/>
      </c>
      <c r="H41" s="15" t="str">
        <f t="shared" si="4"/>
        <v/>
      </c>
      <c r="I41" s="15" t="str">
        <f t="shared" si="5"/>
        <v/>
      </c>
    </row>
    <row r="42" spans="1:9" x14ac:dyDescent="0.25">
      <c r="A42">
        <v>27</v>
      </c>
      <c r="D42" s="14" t="str">
        <f t="shared" si="0"/>
        <v/>
      </c>
      <c r="E42" s="15" t="str">
        <f t="shared" si="1"/>
        <v/>
      </c>
      <c r="F42" s="15" t="str">
        <f t="shared" si="2"/>
        <v/>
      </c>
      <c r="G42" s="15" t="str">
        <f t="shared" si="3"/>
        <v/>
      </c>
      <c r="H42" s="15" t="str">
        <f t="shared" si="4"/>
        <v/>
      </c>
      <c r="I42" s="15" t="str">
        <f t="shared" si="5"/>
        <v/>
      </c>
    </row>
    <row r="43" spans="1:9" x14ac:dyDescent="0.25">
      <c r="A43">
        <v>28</v>
      </c>
      <c r="D43" s="14" t="str">
        <f t="shared" si="0"/>
        <v/>
      </c>
      <c r="E43" s="15" t="str">
        <f t="shared" si="1"/>
        <v/>
      </c>
      <c r="F43" s="15" t="str">
        <f t="shared" si="2"/>
        <v/>
      </c>
      <c r="G43" s="15" t="str">
        <f t="shared" si="3"/>
        <v/>
      </c>
      <c r="H43" s="15" t="str">
        <f t="shared" si="4"/>
        <v/>
      </c>
      <c r="I43" s="15" t="str">
        <f t="shared" si="5"/>
        <v/>
      </c>
    </row>
    <row r="44" spans="1:9" x14ac:dyDescent="0.25">
      <c r="A44">
        <v>29</v>
      </c>
      <c r="D44" s="14" t="str">
        <f t="shared" si="0"/>
        <v/>
      </c>
      <c r="E44" s="15" t="str">
        <f t="shared" si="1"/>
        <v/>
      </c>
      <c r="F44" s="15" t="str">
        <f t="shared" si="2"/>
        <v/>
      </c>
      <c r="G44" s="15" t="str">
        <f t="shared" si="3"/>
        <v/>
      </c>
      <c r="H44" s="15" t="str">
        <f t="shared" si="4"/>
        <v/>
      </c>
      <c r="I44" s="15" t="str">
        <f t="shared" si="5"/>
        <v/>
      </c>
    </row>
    <row r="45" spans="1:9" x14ac:dyDescent="0.25">
      <c r="A45">
        <v>30</v>
      </c>
      <c r="D45" s="14" t="str">
        <f t="shared" si="0"/>
        <v/>
      </c>
      <c r="E45" s="15" t="str">
        <f t="shared" si="1"/>
        <v/>
      </c>
      <c r="F45" s="15" t="str">
        <f t="shared" si="2"/>
        <v/>
      </c>
      <c r="G45" s="15" t="str">
        <f t="shared" si="3"/>
        <v/>
      </c>
      <c r="H45" s="15" t="str">
        <f t="shared" si="4"/>
        <v/>
      </c>
      <c r="I45" s="15" t="str">
        <f t="shared" si="5"/>
        <v/>
      </c>
    </row>
    <row r="46" spans="1:9" x14ac:dyDescent="0.25">
      <c r="A46">
        <v>31</v>
      </c>
      <c r="D46" s="14" t="str">
        <f t="shared" si="0"/>
        <v/>
      </c>
      <c r="E46" s="15" t="str">
        <f t="shared" si="1"/>
        <v/>
      </c>
      <c r="F46" s="15" t="str">
        <f t="shared" si="2"/>
        <v/>
      </c>
      <c r="G46" s="15" t="str">
        <f t="shared" si="3"/>
        <v/>
      </c>
      <c r="H46" s="15" t="str">
        <f t="shared" si="4"/>
        <v/>
      </c>
      <c r="I46" s="15" t="str">
        <f t="shared" si="5"/>
        <v/>
      </c>
    </row>
    <row r="47" spans="1:9" x14ac:dyDescent="0.25">
      <c r="A47">
        <v>32</v>
      </c>
      <c r="D47" s="14" t="str">
        <f t="shared" si="0"/>
        <v/>
      </c>
      <c r="E47" s="15" t="str">
        <f t="shared" si="1"/>
        <v/>
      </c>
      <c r="F47" s="15" t="str">
        <f t="shared" si="2"/>
        <v/>
      </c>
      <c r="G47" s="15" t="str">
        <f t="shared" si="3"/>
        <v/>
      </c>
      <c r="H47" s="15" t="str">
        <f t="shared" si="4"/>
        <v/>
      </c>
      <c r="I47" s="15" t="str">
        <f t="shared" si="5"/>
        <v/>
      </c>
    </row>
    <row r="48" spans="1:9" x14ac:dyDescent="0.25">
      <c r="A48">
        <v>33</v>
      </c>
      <c r="D48" s="14" t="str">
        <f t="shared" si="0"/>
        <v/>
      </c>
      <c r="E48" s="15" t="str">
        <f t="shared" si="1"/>
        <v/>
      </c>
      <c r="F48" s="15" t="str">
        <f t="shared" si="2"/>
        <v/>
      </c>
      <c r="G48" s="15" t="str">
        <f t="shared" si="3"/>
        <v/>
      </c>
      <c r="H48" s="15" t="str">
        <f t="shared" si="4"/>
        <v/>
      </c>
      <c r="I48" s="15" t="str">
        <f t="shared" si="5"/>
        <v/>
      </c>
    </row>
    <row r="49" spans="1:9" x14ac:dyDescent="0.25">
      <c r="A49">
        <v>34</v>
      </c>
      <c r="D49" s="14" t="str">
        <f t="shared" si="0"/>
        <v/>
      </c>
      <c r="E49" s="15" t="str">
        <f t="shared" si="1"/>
        <v/>
      </c>
      <c r="F49" s="15" t="str">
        <f t="shared" si="2"/>
        <v/>
      </c>
      <c r="G49" s="15" t="str">
        <f t="shared" si="3"/>
        <v/>
      </c>
      <c r="H49" s="15" t="str">
        <f t="shared" si="4"/>
        <v/>
      </c>
      <c r="I49" s="15" t="str">
        <f t="shared" si="5"/>
        <v/>
      </c>
    </row>
    <row r="50" spans="1:9" x14ac:dyDescent="0.25">
      <c r="A50">
        <v>35</v>
      </c>
      <c r="D50" s="14" t="str">
        <f t="shared" si="0"/>
        <v/>
      </c>
      <c r="E50" s="15" t="str">
        <f t="shared" si="1"/>
        <v/>
      </c>
      <c r="F50" s="15" t="str">
        <f t="shared" si="2"/>
        <v/>
      </c>
      <c r="G50" s="15" t="str">
        <f t="shared" si="3"/>
        <v/>
      </c>
      <c r="H50" s="15" t="str">
        <f t="shared" si="4"/>
        <v/>
      </c>
      <c r="I50" s="15" t="str">
        <f t="shared" si="5"/>
        <v/>
      </c>
    </row>
    <row r="51" spans="1:9" x14ac:dyDescent="0.25">
      <c r="A51">
        <v>36</v>
      </c>
      <c r="D51" s="14" t="str">
        <f t="shared" si="0"/>
        <v/>
      </c>
      <c r="E51" s="15" t="str">
        <f>IF(D51&lt;=$E$7,IF(D51=0,$E$6,E50-F51),"")</f>
        <v/>
      </c>
      <c r="F51" s="15" t="str">
        <f t="shared" si="2"/>
        <v/>
      </c>
      <c r="G51" s="15" t="str">
        <f t="shared" si="3"/>
        <v/>
      </c>
      <c r="H51" s="15" t="str">
        <f t="shared" si="4"/>
        <v/>
      </c>
      <c r="I51" s="15" t="str">
        <f t="shared" si="5"/>
        <v/>
      </c>
    </row>
    <row r="52" spans="1:9" x14ac:dyDescent="0.25">
      <c r="A52">
        <v>37</v>
      </c>
      <c r="D52" s="14" t="str">
        <f t="shared" si="0"/>
        <v/>
      </c>
      <c r="E52" s="15" t="str">
        <f t="shared" si="1"/>
        <v/>
      </c>
      <c r="F52" s="15" t="str">
        <f t="shared" si="2"/>
        <v/>
      </c>
      <c r="G52" s="15" t="str">
        <f t="shared" si="3"/>
        <v/>
      </c>
      <c r="H52" s="15" t="str">
        <f t="shared" si="4"/>
        <v/>
      </c>
      <c r="I52" s="15" t="str">
        <f t="shared" si="5"/>
        <v/>
      </c>
    </row>
    <row r="53" spans="1:9" x14ac:dyDescent="0.25">
      <c r="A53">
        <v>38</v>
      </c>
      <c r="D53" s="14" t="str">
        <f t="shared" si="0"/>
        <v/>
      </c>
      <c r="E53" s="15" t="str">
        <f t="shared" si="1"/>
        <v/>
      </c>
      <c r="F53" s="15" t="str">
        <f t="shared" si="2"/>
        <v/>
      </c>
      <c r="G53" s="15" t="str">
        <f t="shared" si="3"/>
        <v/>
      </c>
      <c r="H53" s="15" t="str">
        <f t="shared" si="4"/>
        <v/>
      </c>
      <c r="I53" s="15" t="str">
        <f t="shared" si="5"/>
        <v/>
      </c>
    </row>
    <row r="54" spans="1:9" x14ac:dyDescent="0.25">
      <c r="A54">
        <v>39</v>
      </c>
      <c r="D54" s="14" t="str">
        <f t="shared" si="0"/>
        <v/>
      </c>
      <c r="E54" s="15" t="str">
        <f t="shared" si="1"/>
        <v/>
      </c>
      <c r="F54" s="15" t="str">
        <f t="shared" si="2"/>
        <v/>
      </c>
      <c r="G54" s="15" t="str">
        <f t="shared" si="3"/>
        <v/>
      </c>
      <c r="H54" s="15" t="str">
        <f t="shared" si="4"/>
        <v/>
      </c>
      <c r="I54" s="15" t="str">
        <f t="shared" si="5"/>
        <v/>
      </c>
    </row>
    <row r="55" spans="1:9" x14ac:dyDescent="0.25">
      <c r="A55">
        <v>40</v>
      </c>
      <c r="D55" s="14" t="str">
        <f t="shared" si="0"/>
        <v/>
      </c>
      <c r="E55" s="15" t="str">
        <f t="shared" si="1"/>
        <v/>
      </c>
      <c r="F55" s="15" t="str">
        <f t="shared" si="2"/>
        <v/>
      </c>
      <c r="G55" s="15" t="str">
        <f t="shared" si="3"/>
        <v/>
      </c>
      <c r="H55" s="15" t="str">
        <f t="shared" si="4"/>
        <v/>
      </c>
      <c r="I55" s="15" t="str">
        <f t="shared" si="5"/>
        <v/>
      </c>
    </row>
    <row r="56" spans="1:9" x14ac:dyDescent="0.25">
      <c r="A56">
        <v>41</v>
      </c>
      <c r="D56" s="14" t="str">
        <f t="shared" si="0"/>
        <v/>
      </c>
      <c r="E56" s="15" t="str">
        <f t="shared" si="1"/>
        <v/>
      </c>
      <c r="F56" s="15" t="str">
        <f t="shared" si="2"/>
        <v/>
      </c>
      <c r="G56" s="15" t="str">
        <f t="shared" si="3"/>
        <v/>
      </c>
      <c r="H56" s="15" t="str">
        <f t="shared" si="4"/>
        <v/>
      </c>
      <c r="I56" s="15" t="str">
        <f t="shared" si="5"/>
        <v/>
      </c>
    </row>
    <row r="57" spans="1:9" x14ac:dyDescent="0.25">
      <c r="A57">
        <v>42</v>
      </c>
      <c r="D57" s="14" t="str">
        <f t="shared" si="0"/>
        <v/>
      </c>
      <c r="E57" s="15" t="str">
        <f t="shared" si="1"/>
        <v/>
      </c>
      <c r="F57" s="15" t="str">
        <f t="shared" si="2"/>
        <v/>
      </c>
      <c r="G57" s="15" t="str">
        <f t="shared" si="3"/>
        <v/>
      </c>
      <c r="H57" s="15" t="str">
        <f t="shared" si="4"/>
        <v/>
      </c>
      <c r="I57" s="15" t="str">
        <f t="shared" si="5"/>
        <v/>
      </c>
    </row>
    <row r="58" spans="1:9" x14ac:dyDescent="0.25">
      <c r="A58">
        <v>43</v>
      </c>
      <c r="D58" s="14" t="str">
        <f t="shared" si="0"/>
        <v/>
      </c>
      <c r="E58" s="15" t="str">
        <f t="shared" si="1"/>
        <v/>
      </c>
      <c r="F58" s="15" t="str">
        <f t="shared" si="2"/>
        <v/>
      </c>
      <c r="G58" s="15" t="str">
        <f t="shared" si="3"/>
        <v/>
      </c>
      <c r="H58" s="15" t="str">
        <f t="shared" si="4"/>
        <v/>
      </c>
      <c r="I58" s="15" t="str">
        <f t="shared" si="5"/>
        <v/>
      </c>
    </row>
    <row r="59" spans="1:9" x14ac:dyDescent="0.25">
      <c r="A59">
        <v>44</v>
      </c>
      <c r="D59" s="14" t="str">
        <f t="shared" si="0"/>
        <v/>
      </c>
      <c r="E59" s="15" t="str">
        <f t="shared" si="1"/>
        <v/>
      </c>
      <c r="F59" s="15" t="str">
        <f t="shared" si="2"/>
        <v/>
      </c>
      <c r="G59" s="15" t="str">
        <f t="shared" si="3"/>
        <v/>
      </c>
      <c r="H59" s="15" t="str">
        <f t="shared" si="4"/>
        <v/>
      </c>
      <c r="I59" s="15" t="str">
        <f t="shared" si="5"/>
        <v/>
      </c>
    </row>
    <row r="60" spans="1:9" x14ac:dyDescent="0.25">
      <c r="A60">
        <v>45</v>
      </c>
      <c r="D60" s="14" t="str">
        <f t="shared" si="0"/>
        <v/>
      </c>
      <c r="E60" s="15" t="str">
        <f t="shared" si="1"/>
        <v/>
      </c>
      <c r="F60" s="15" t="str">
        <f t="shared" si="2"/>
        <v/>
      </c>
      <c r="G60" s="15" t="str">
        <f t="shared" si="3"/>
        <v/>
      </c>
      <c r="H60" s="15" t="str">
        <f t="shared" si="4"/>
        <v/>
      </c>
      <c r="I60" s="15" t="str">
        <f t="shared" si="5"/>
        <v/>
      </c>
    </row>
    <row r="61" spans="1:9" x14ac:dyDescent="0.25">
      <c r="A61">
        <v>46</v>
      </c>
      <c r="D61" s="14" t="str">
        <f t="shared" si="0"/>
        <v/>
      </c>
      <c r="E61" s="15" t="str">
        <f t="shared" si="1"/>
        <v/>
      </c>
      <c r="F61" s="15" t="str">
        <f t="shared" si="2"/>
        <v/>
      </c>
      <c r="G61" s="15" t="str">
        <f t="shared" si="3"/>
        <v/>
      </c>
      <c r="H61" s="15" t="str">
        <f t="shared" si="4"/>
        <v/>
      </c>
      <c r="I61" s="15" t="str">
        <f t="shared" si="5"/>
        <v/>
      </c>
    </row>
    <row r="62" spans="1:9" x14ac:dyDescent="0.25">
      <c r="A62">
        <v>47</v>
      </c>
      <c r="D62" s="14" t="str">
        <f t="shared" si="0"/>
        <v/>
      </c>
      <c r="E62" s="15" t="str">
        <f t="shared" si="1"/>
        <v/>
      </c>
      <c r="F62" s="15" t="str">
        <f t="shared" si="2"/>
        <v/>
      </c>
      <c r="G62" s="15" t="str">
        <f t="shared" si="3"/>
        <v/>
      </c>
      <c r="H62" s="15" t="str">
        <f t="shared" si="4"/>
        <v/>
      </c>
      <c r="I62" s="15" t="str">
        <f t="shared" si="5"/>
        <v/>
      </c>
    </row>
    <row r="63" spans="1:9" x14ac:dyDescent="0.25">
      <c r="A63">
        <v>48</v>
      </c>
      <c r="D63" s="14" t="str">
        <f t="shared" si="0"/>
        <v/>
      </c>
      <c r="E63" s="15" t="str">
        <f t="shared" si="1"/>
        <v/>
      </c>
      <c r="F63" s="15" t="str">
        <f t="shared" si="2"/>
        <v/>
      </c>
      <c r="G63" s="15" t="str">
        <f t="shared" si="3"/>
        <v/>
      </c>
      <c r="H63" s="15" t="str">
        <f t="shared" si="4"/>
        <v/>
      </c>
      <c r="I63" s="15" t="str">
        <f t="shared" si="5"/>
        <v/>
      </c>
    </row>
    <row r="64" spans="1:9" x14ac:dyDescent="0.25">
      <c r="A64">
        <v>49</v>
      </c>
      <c r="D64" s="14" t="str">
        <f t="shared" si="0"/>
        <v/>
      </c>
      <c r="E64" s="15" t="str">
        <f t="shared" si="1"/>
        <v/>
      </c>
      <c r="F64" s="15" t="str">
        <f t="shared" si="2"/>
        <v/>
      </c>
      <c r="G64" s="15" t="str">
        <f t="shared" si="3"/>
        <v/>
      </c>
      <c r="H64" s="15" t="str">
        <f t="shared" si="4"/>
        <v/>
      </c>
      <c r="I64" s="15" t="str">
        <f t="shared" si="5"/>
        <v/>
      </c>
    </row>
    <row r="65" spans="1:9" x14ac:dyDescent="0.25">
      <c r="A65">
        <v>50</v>
      </c>
      <c r="D65" s="14" t="str">
        <f t="shared" si="0"/>
        <v/>
      </c>
      <c r="E65" s="15" t="str">
        <f t="shared" si="1"/>
        <v/>
      </c>
      <c r="F65" s="15" t="str">
        <f t="shared" si="2"/>
        <v/>
      </c>
      <c r="G65" s="15" t="str">
        <f t="shared" si="3"/>
        <v/>
      </c>
      <c r="H65" s="15" t="str">
        <f t="shared" si="4"/>
        <v/>
      </c>
      <c r="I65" s="15" t="str">
        <f t="shared" si="5"/>
        <v/>
      </c>
    </row>
    <row r="66" spans="1:9" x14ac:dyDescent="0.25">
      <c r="A66">
        <v>51</v>
      </c>
      <c r="D66" s="14" t="str">
        <f t="shared" si="0"/>
        <v/>
      </c>
      <c r="E66" s="15" t="str">
        <f t="shared" si="1"/>
        <v/>
      </c>
      <c r="F66" s="15" t="str">
        <f t="shared" si="2"/>
        <v/>
      </c>
      <c r="G66" s="15" t="str">
        <f t="shared" si="3"/>
        <v/>
      </c>
      <c r="H66" s="15" t="str">
        <f t="shared" si="4"/>
        <v/>
      </c>
      <c r="I66" s="15" t="str">
        <f t="shared" si="5"/>
        <v/>
      </c>
    </row>
    <row r="67" spans="1:9" x14ac:dyDescent="0.25">
      <c r="A67">
        <v>52</v>
      </c>
      <c r="D67" s="14" t="str">
        <f t="shared" si="0"/>
        <v/>
      </c>
      <c r="E67" s="15" t="str">
        <f t="shared" si="1"/>
        <v/>
      </c>
      <c r="F67" s="15" t="str">
        <f t="shared" si="2"/>
        <v/>
      </c>
      <c r="G67" s="15" t="str">
        <f t="shared" si="3"/>
        <v/>
      </c>
      <c r="H67" s="15" t="str">
        <f t="shared" si="4"/>
        <v/>
      </c>
      <c r="I67" s="15" t="str">
        <f t="shared" si="5"/>
        <v/>
      </c>
    </row>
    <row r="68" spans="1:9" x14ac:dyDescent="0.25">
      <c r="A68">
        <v>53</v>
      </c>
      <c r="D68" s="14" t="str">
        <f t="shared" si="0"/>
        <v/>
      </c>
      <c r="E68" s="15" t="str">
        <f t="shared" si="1"/>
        <v/>
      </c>
      <c r="F68" s="15" t="str">
        <f t="shared" si="2"/>
        <v/>
      </c>
      <c r="G68" s="15" t="str">
        <f t="shared" si="3"/>
        <v/>
      </c>
      <c r="H68" s="15" t="str">
        <f t="shared" si="4"/>
        <v/>
      </c>
      <c r="I68" s="15" t="str">
        <f t="shared" si="5"/>
        <v/>
      </c>
    </row>
    <row r="69" spans="1:9" x14ac:dyDescent="0.25">
      <c r="A69">
        <v>54</v>
      </c>
      <c r="D69" s="14" t="str">
        <f t="shared" si="0"/>
        <v/>
      </c>
      <c r="E69" s="15" t="str">
        <f t="shared" si="1"/>
        <v/>
      </c>
      <c r="F69" s="15" t="str">
        <f t="shared" si="2"/>
        <v/>
      </c>
      <c r="G69" s="15" t="str">
        <f t="shared" si="3"/>
        <v/>
      </c>
      <c r="H69" s="15" t="str">
        <f t="shared" si="4"/>
        <v/>
      </c>
      <c r="I69" s="15" t="str">
        <f t="shared" si="5"/>
        <v/>
      </c>
    </row>
    <row r="70" spans="1:9" x14ac:dyDescent="0.25">
      <c r="A70">
        <v>55</v>
      </c>
      <c r="D70" s="14" t="str">
        <f t="shared" si="0"/>
        <v/>
      </c>
      <c r="E70" s="15" t="str">
        <f t="shared" si="1"/>
        <v/>
      </c>
      <c r="F70" s="15" t="str">
        <f t="shared" si="2"/>
        <v/>
      </c>
      <c r="G70" s="15" t="str">
        <f t="shared" si="3"/>
        <v/>
      </c>
      <c r="H70" s="15" t="str">
        <f t="shared" si="4"/>
        <v/>
      </c>
      <c r="I70" s="15" t="str">
        <f t="shared" si="5"/>
        <v/>
      </c>
    </row>
    <row r="71" spans="1:9" x14ac:dyDescent="0.25">
      <c r="A71">
        <v>56</v>
      </c>
      <c r="D71" s="14" t="str">
        <f t="shared" si="0"/>
        <v/>
      </c>
      <c r="E71" s="15" t="str">
        <f t="shared" si="1"/>
        <v/>
      </c>
      <c r="F71" s="15" t="str">
        <f t="shared" si="2"/>
        <v/>
      </c>
      <c r="G71" s="15" t="str">
        <f t="shared" si="3"/>
        <v/>
      </c>
      <c r="H71" s="15" t="str">
        <f t="shared" si="4"/>
        <v/>
      </c>
      <c r="I71" s="15" t="str">
        <f t="shared" si="5"/>
        <v/>
      </c>
    </row>
    <row r="72" spans="1:9" x14ac:dyDescent="0.25">
      <c r="A72">
        <v>57</v>
      </c>
      <c r="D72" s="14" t="str">
        <f t="shared" si="0"/>
        <v/>
      </c>
      <c r="E72" s="15" t="str">
        <f t="shared" si="1"/>
        <v/>
      </c>
      <c r="F72" s="15" t="str">
        <f t="shared" si="2"/>
        <v/>
      </c>
      <c r="G72" s="15" t="str">
        <f t="shared" si="3"/>
        <v/>
      </c>
      <c r="H72" s="15" t="str">
        <f t="shared" si="4"/>
        <v/>
      </c>
      <c r="I72" s="15" t="str">
        <f t="shared" si="5"/>
        <v/>
      </c>
    </row>
    <row r="73" spans="1:9" x14ac:dyDescent="0.25">
      <c r="A73">
        <v>58</v>
      </c>
      <c r="D73" s="14" t="str">
        <f t="shared" si="0"/>
        <v/>
      </c>
      <c r="E73" s="15" t="str">
        <f t="shared" si="1"/>
        <v/>
      </c>
      <c r="F73" s="15" t="str">
        <f t="shared" si="2"/>
        <v/>
      </c>
      <c r="G73" s="15" t="str">
        <f t="shared" si="3"/>
        <v/>
      </c>
      <c r="H73" s="15" t="str">
        <f t="shared" si="4"/>
        <v/>
      </c>
      <c r="I73" s="15" t="str">
        <f t="shared" si="5"/>
        <v/>
      </c>
    </row>
    <row r="74" spans="1:9" x14ac:dyDescent="0.25">
      <c r="A74">
        <v>59</v>
      </c>
      <c r="D74" s="14" t="str">
        <f t="shared" si="0"/>
        <v/>
      </c>
      <c r="E74" s="15" t="str">
        <f t="shared" si="1"/>
        <v/>
      </c>
      <c r="F74" s="15" t="str">
        <f t="shared" si="2"/>
        <v/>
      </c>
      <c r="G74" s="15" t="str">
        <f t="shared" si="3"/>
        <v/>
      </c>
      <c r="H74" s="15" t="str">
        <f t="shared" si="4"/>
        <v/>
      </c>
      <c r="I74" s="15" t="str">
        <f t="shared" si="5"/>
        <v/>
      </c>
    </row>
    <row r="75" spans="1:9" x14ac:dyDescent="0.25">
      <c r="A75">
        <v>60</v>
      </c>
      <c r="D75" s="14" t="str">
        <f t="shared" si="0"/>
        <v/>
      </c>
      <c r="E75" s="15" t="str">
        <f t="shared" si="1"/>
        <v/>
      </c>
      <c r="F75" s="15" t="str">
        <f t="shared" si="2"/>
        <v/>
      </c>
      <c r="G75" s="15" t="str">
        <f t="shared" si="3"/>
        <v/>
      </c>
      <c r="H75" s="15" t="str">
        <f t="shared" si="4"/>
        <v/>
      </c>
      <c r="I75" s="15" t="str">
        <f t="shared" si="5"/>
        <v/>
      </c>
    </row>
    <row r="76" spans="1:9" x14ac:dyDescent="0.25">
      <c r="A76">
        <v>61</v>
      </c>
      <c r="D76" s="14" t="str">
        <f t="shared" si="0"/>
        <v/>
      </c>
      <c r="E76" s="15" t="str">
        <f t="shared" si="1"/>
        <v/>
      </c>
      <c r="F76" s="15" t="str">
        <f t="shared" si="2"/>
        <v/>
      </c>
      <c r="G76" s="15" t="str">
        <f t="shared" si="3"/>
        <v/>
      </c>
      <c r="H76" s="15" t="str">
        <f t="shared" si="4"/>
        <v/>
      </c>
      <c r="I76" s="15" t="str">
        <f t="shared" si="5"/>
        <v/>
      </c>
    </row>
    <row r="77" spans="1:9" x14ac:dyDescent="0.25">
      <c r="A77">
        <v>62</v>
      </c>
      <c r="D77" s="14" t="str">
        <f t="shared" si="0"/>
        <v/>
      </c>
      <c r="E77" s="15" t="str">
        <f t="shared" si="1"/>
        <v/>
      </c>
      <c r="F77" s="15" t="str">
        <f t="shared" si="2"/>
        <v/>
      </c>
      <c r="G77" s="15" t="str">
        <f t="shared" si="3"/>
        <v/>
      </c>
      <c r="H77" s="15" t="str">
        <f t="shared" si="4"/>
        <v/>
      </c>
      <c r="I77" s="15" t="str">
        <f t="shared" si="5"/>
        <v/>
      </c>
    </row>
    <row r="78" spans="1:9" x14ac:dyDescent="0.25">
      <c r="A78">
        <v>63</v>
      </c>
      <c r="D78" s="14" t="str">
        <f t="shared" si="0"/>
        <v/>
      </c>
      <c r="E78" s="15" t="str">
        <f t="shared" si="1"/>
        <v/>
      </c>
      <c r="F78" s="15" t="str">
        <f t="shared" si="2"/>
        <v/>
      </c>
      <c r="G78" s="15" t="str">
        <f t="shared" si="3"/>
        <v/>
      </c>
      <c r="H78" s="15" t="str">
        <f t="shared" si="4"/>
        <v/>
      </c>
      <c r="I78" s="15" t="str">
        <f t="shared" si="5"/>
        <v/>
      </c>
    </row>
    <row r="79" spans="1:9" x14ac:dyDescent="0.25">
      <c r="A79">
        <v>64</v>
      </c>
      <c r="D79" s="14" t="str">
        <f t="shared" si="0"/>
        <v/>
      </c>
      <c r="E79" s="15" t="str">
        <f t="shared" si="1"/>
        <v/>
      </c>
      <c r="F79" s="15" t="str">
        <f t="shared" si="2"/>
        <v/>
      </c>
      <c r="G79" s="15" t="str">
        <f t="shared" si="3"/>
        <v/>
      </c>
      <c r="H79" s="15" t="str">
        <f t="shared" si="4"/>
        <v/>
      </c>
      <c r="I79" s="15" t="str">
        <f t="shared" si="5"/>
        <v/>
      </c>
    </row>
    <row r="80" spans="1:9" x14ac:dyDescent="0.25">
      <c r="A80">
        <v>65</v>
      </c>
      <c r="D80" s="14" t="str">
        <f t="shared" ref="D80:D135" si="6">IF(A80&lt;=$E$7,A80,"")</f>
        <v/>
      </c>
      <c r="E80" s="15" t="str">
        <f t="shared" si="1"/>
        <v/>
      </c>
      <c r="F80" s="15" t="str">
        <f t="shared" si="2"/>
        <v/>
      </c>
      <c r="G80" s="15" t="str">
        <f t="shared" si="3"/>
        <v/>
      </c>
      <c r="H80" s="15" t="str">
        <f t="shared" si="4"/>
        <v/>
      </c>
      <c r="I80" s="15" t="str">
        <f t="shared" si="5"/>
        <v/>
      </c>
    </row>
    <row r="81" spans="1:9" x14ac:dyDescent="0.25">
      <c r="A81">
        <v>66</v>
      </c>
      <c r="D81" s="14" t="str">
        <f t="shared" si="6"/>
        <v/>
      </c>
      <c r="E81" s="15" t="str">
        <f t="shared" ref="E81:E135" si="7">IF(D81&lt;=$E$7,IF(D81=0,$E$6,E80-F81),"")</f>
        <v/>
      </c>
      <c r="F81" s="15" t="str">
        <f t="shared" ref="F81:F135" si="8">IF(D81&lt;=$E$7,IF(D81=0,0,I81-SUM(G81:H81)),"")</f>
        <v/>
      </c>
      <c r="G81" s="15" t="str">
        <f t="shared" ref="G81:G135" si="9">IF(D81&lt;=$E$7,IFERROR(E80*$J$6/2,""),"")</f>
        <v/>
      </c>
      <c r="H81" s="15" t="str">
        <f t="shared" ref="H81:H135" si="10">IFERROR(G81*16%,"")</f>
        <v/>
      </c>
      <c r="I81" s="15" t="str">
        <f t="shared" ref="I81:I135" si="11">IF(D81&lt;=$E$7,$E$8,"")</f>
        <v/>
      </c>
    </row>
    <row r="82" spans="1:9" x14ac:dyDescent="0.25">
      <c r="A82">
        <v>67</v>
      </c>
      <c r="D82" s="14" t="str">
        <f t="shared" si="6"/>
        <v/>
      </c>
      <c r="E82" s="15" t="str">
        <f t="shared" si="7"/>
        <v/>
      </c>
      <c r="F82" s="15" t="str">
        <f t="shared" si="8"/>
        <v/>
      </c>
      <c r="G82" s="15" t="str">
        <f t="shared" si="9"/>
        <v/>
      </c>
      <c r="H82" s="15" t="str">
        <f t="shared" si="10"/>
        <v/>
      </c>
      <c r="I82" s="15" t="str">
        <f t="shared" si="11"/>
        <v/>
      </c>
    </row>
    <row r="83" spans="1:9" x14ac:dyDescent="0.25">
      <c r="A83">
        <v>68</v>
      </c>
      <c r="D83" s="14" t="str">
        <f t="shared" si="6"/>
        <v/>
      </c>
      <c r="E83" s="15" t="str">
        <f t="shared" si="7"/>
        <v/>
      </c>
      <c r="F83" s="15" t="str">
        <f t="shared" si="8"/>
        <v/>
      </c>
      <c r="G83" s="15" t="str">
        <f t="shared" si="9"/>
        <v/>
      </c>
      <c r="H83" s="15" t="str">
        <f t="shared" si="10"/>
        <v/>
      </c>
      <c r="I83" s="15" t="str">
        <f t="shared" si="11"/>
        <v/>
      </c>
    </row>
    <row r="84" spans="1:9" x14ac:dyDescent="0.25">
      <c r="A84">
        <v>69</v>
      </c>
      <c r="D84" s="14" t="str">
        <f t="shared" si="6"/>
        <v/>
      </c>
      <c r="E84" s="15" t="str">
        <f t="shared" si="7"/>
        <v/>
      </c>
      <c r="F84" s="15" t="str">
        <f t="shared" si="8"/>
        <v/>
      </c>
      <c r="G84" s="15" t="str">
        <f t="shared" si="9"/>
        <v/>
      </c>
      <c r="H84" s="15" t="str">
        <f t="shared" si="10"/>
        <v/>
      </c>
      <c r="I84" s="15" t="str">
        <f t="shared" si="11"/>
        <v/>
      </c>
    </row>
    <row r="85" spans="1:9" x14ac:dyDescent="0.25">
      <c r="A85">
        <v>70</v>
      </c>
      <c r="D85" s="14" t="str">
        <f t="shared" si="6"/>
        <v/>
      </c>
      <c r="E85" s="15" t="str">
        <f t="shared" si="7"/>
        <v/>
      </c>
      <c r="F85" s="15" t="str">
        <f t="shared" si="8"/>
        <v/>
      </c>
      <c r="G85" s="15" t="str">
        <f t="shared" si="9"/>
        <v/>
      </c>
      <c r="H85" s="15" t="str">
        <f t="shared" si="10"/>
        <v/>
      </c>
      <c r="I85" s="15" t="str">
        <f t="shared" si="11"/>
        <v/>
      </c>
    </row>
    <row r="86" spans="1:9" x14ac:dyDescent="0.25">
      <c r="A86">
        <v>71</v>
      </c>
      <c r="D86" s="14" t="str">
        <f t="shared" si="6"/>
        <v/>
      </c>
      <c r="E86" s="15" t="str">
        <f t="shared" si="7"/>
        <v/>
      </c>
      <c r="F86" s="15" t="str">
        <f t="shared" si="8"/>
        <v/>
      </c>
      <c r="G86" s="15" t="str">
        <f t="shared" si="9"/>
        <v/>
      </c>
      <c r="H86" s="15" t="str">
        <f t="shared" si="10"/>
        <v/>
      </c>
      <c r="I86" s="15" t="str">
        <f t="shared" si="11"/>
        <v/>
      </c>
    </row>
    <row r="87" spans="1:9" x14ac:dyDescent="0.25">
      <c r="A87">
        <v>72</v>
      </c>
      <c r="D87" s="14" t="str">
        <f t="shared" si="6"/>
        <v/>
      </c>
      <c r="E87" s="15" t="str">
        <f t="shared" si="7"/>
        <v/>
      </c>
      <c r="F87" s="15" t="str">
        <f t="shared" si="8"/>
        <v/>
      </c>
      <c r="G87" s="15" t="str">
        <f t="shared" si="9"/>
        <v/>
      </c>
      <c r="H87" s="15" t="str">
        <f t="shared" si="10"/>
        <v/>
      </c>
      <c r="I87" s="15" t="str">
        <f t="shared" si="11"/>
        <v/>
      </c>
    </row>
    <row r="88" spans="1:9" x14ac:dyDescent="0.25">
      <c r="A88">
        <v>73</v>
      </c>
      <c r="D88" s="14" t="str">
        <f t="shared" si="6"/>
        <v/>
      </c>
      <c r="E88" s="15" t="str">
        <f t="shared" si="7"/>
        <v/>
      </c>
      <c r="F88" s="15" t="str">
        <f t="shared" si="8"/>
        <v/>
      </c>
      <c r="G88" s="15" t="str">
        <f t="shared" si="9"/>
        <v/>
      </c>
      <c r="H88" s="15" t="str">
        <f t="shared" si="10"/>
        <v/>
      </c>
      <c r="I88" s="15" t="str">
        <f t="shared" si="11"/>
        <v/>
      </c>
    </row>
    <row r="89" spans="1:9" x14ac:dyDescent="0.25">
      <c r="A89">
        <v>74</v>
      </c>
      <c r="D89" s="14" t="str">
        <f t="shared" si="6"/>
        <v/>
      </c>
      <c r="E89" s="15" t="str">
        <f t="shared" si="7"/>
        <v/>
      </c>
      <c r="F89" s="15" t="str">
        <f t="shared" si="8"/>
        <v/>
      </c>
      <c r="G89" s="15" t="str">
        <f t="shared" si="9"/>
        <v/>
      </c>
      <c r="H89" s="15" t="str">
        <f t="shared" si="10"/>
        <v/>
      </c>
      <c r="I89" s="15" t="str">
        <f t="shared" si="11"/>
        <v/>
      </c>
    </row>
    <row r="90" spans="1:9" x14ac:dyDescent="0.25">
      <c r="A90">
        <v>75</v>
      </c>
      <c r="D90" s="14" t="str">
        <f t="shared" si="6"/>
        <v/>
      </c>
      <c r="E90" s="15" t="str">
        <f t="shared" si="7"/>
        <v/>
      </c>
      <c r="F90" s="15" t="str">
        <f t="shared" si="8"/>
        <v/>
      </c>
      <c r="G90" s="15" t="str">
        <f t="shared" si="9"/>
        <v/>
      </c>
      <c r="H90" s="15" t="str">
        <f t="shared" si="10"/>
        <v/>
      </c>
      <c r="I90" s="15" t="str">
        <f t="shared" si="11"/>
        <v/>
      </c>
    </row>
    <row r="91" spans="1:9" x14ac:dyDescent="0.25">
      <c r="A91">
        <v>76</v>
      </c>
      <c r="D91" s="14" t="str">
        <f t="shared" si="6"/>
        <v/>
      </c>
      <c r="E91" s="15" t="str">
        <f t="shared" si="7"/>
        <v/>
      </c>
      <c r="F91" s="15" t="str">
        <f t="shared" si="8"/>
        <v/>
      </c>
      <c r="G91" s="15" t="str">
        <f t="shared" si="9"/>
        <v/>
      </c>
      <c r="H91" s="15" t="str">
        <f t="shared" si="10"/>
        <v/>
      </c>
      <c r="I91" s="15" t="str">
        <f t="shared" si="11"/>
        <v/>
      </c>
    </row>
    <row r="92" spans="1:9" x14ac:dyDescent="0.25">
      <c r="A92">
        <v>77</v>
      </c>
      <c r="D92" s="14" t="str">
        <f t="shared" si="6"/>
        <v/>
      </c>
      <c r="E92" s="15" t="str">
        <f t="shared" si="7"/>
        <v/>
      </c>
      <c r="F92" s="15" t="str">
        <f t="shared" si="8"/>
        <v/>
      </c>
      <c r="G92" s="15" t="str">
        <f t="shared" si="9"/>
        <v/>
      </c>
      <c r="H92" s="15" t="str">
        <f t="shared" si="10"/>
        <v/>
      </c>
      <c r="I92" s="15" t="str">
        <f t="shared" si="11"/>
        <v/>
      </c>
    </row>
    <row r="93" spans="1:9" x14ac:dyDescent="0.25">
      <c r="A93">
        <v>78</v>
      </c>
      <c r="D93" s="14" t="str">
        <f t="shared" si="6"/>
        <v/>
      </c>
      <c r="E93" s="15" t="str">
        <f t="shared" si="7"/>
        <v/>
      </c>
      <c r="F93" s="15" t="str">
        <f t="shared" si="8"/>
        <v/>
      </c>
      <c r="G93" s="15" t="str">
        <f t="shared" si="9"/>
        <v/>
      </c>
      <c r="H93" s="15" t="str">
        <f t="shared" si="10"/>
        <v/>
      </c>
      <c r="I93" s="15" t="str">
        <f t="shared" si="11"/>
        <v/>
      </c>
    </row>
    <row r="94" spans="1:9" x14ac:dyDescent="0.25">
      <c r="A94">
        <v>79</v>
      </c>
      <c r="D94" s="14" t="str">
        <f t="shared" si="6"/>
        <v/>
      </c>
      <c r="E94" s="15" t="str">
        <f t="shared" si="7"/>
        <v/>
      </c>
      <c r="F94" s="15" t="str">
        <f t="shared" si="8"/>
        <v/>
      </c>
      <c r="G94" s="15" t="str">
        <f t="shared" si="9"/>
        <v/>
      </c>
      <c r="H94" s="15" t="str">
        <f t="shared" si="10"/>
        <v/>
      </c>
      <c r="I94" s="15" t="str">
        <f t="shared" si="11"/>
        <v/>
      </c>
    </row>
    <row r="95" spans="1:9" x14ac:dyDescent="0.25">
      <c r="A95">
        <v>80</v>
      </c>
      <c r="D95" s="14" t="str">
        <f t="shared" si="6"/>
        <v/>
      </c>
      <c r="E95" s="15" t="str">
        <f t="shared" si="7"/>
        <v/>
      </c>
      <c r="F95" s="15" t="str">
        <f t="shared" si="8"/>
        <v/>
      </c>
      <c r="G95" s="15" t="str">
        <f t="shared" si="9"/>
        <v/>
      </c>
      <c r="H95" s="15" t="str">
        <f t="shared" si="10"/>
        <v/>
      </c>
      <c r="I95" s="15" t="str">
        <f t="shared" si="11"/>
        <v/>
      </c>
    </row>
    <row r="96" spans="1:9" x14ac:dyDescent="0.25">
      <c r="A96">
        <v>81</v>
      </c>
      <c r="D96" s="14" t="str">
        <f t="shared" si="6"/>
        <v/>
      </c>
      <c r="E96" s="15" t="str">
        <f t="shared" si="7"/>
        <v/>
      </c>
      <c r="F96" s="15" t="str">
        <f t="shared" si="8"/>
        <v/>
      </c>
      <c r="G96" s="15" t="str">
        <f t="shared" si="9"/>
        <v/>
      </c>
      <c r="H96" s="15" t="str">
        <f t="shared" si="10"/>
        <v/>
      </c>
      <c r="I96" s="15" t="str">
        <f t="shared" si="11"/>
        <v/>
      </c>
    </row>
    <row r="97" spans="1:9" x14ac:dyDescent="0.25">
      <c r="A97">
        <v>82</v>
      </c>
      <c r="D97" s="14" t="str">
        <f t="shared" si="6"/>
        <v/>
      </c>
      <c r="E97" s="15" t="str">
        <f t="shared" si="7"/>
        <v/>
      </c>
      <c r="F97" s="15" t="str">
        <f t="shared" si="8"/>
        <v/>
      </c>
      <c r="G97" s="15" t="str">
        <f t="shared" si="9"/>
        <v/>
      </c>
      <c r="H97" s="15" t="str">
        <f t="shared" si="10"/>
        <v/>
      </c>
      <c r="I97" s="15" t="str">
        <f t="shared" si="11"/>
        <v/>
      </c>
    </row>
    <row r="98" spans="1:9" x14ac:dyDescent="0.25">
      <c r="A98">
        <v>83</v>
      </c>
      <c r="D98" s="14" t="str">
        <f t="shared" si="6"/>
        <v/>
      </c>
      <c r="E98" s="15" t="str">
        <f t="shared" si="7"/>
        <v/>
      </c>
      <c r="F98" s="15" t="str">
        <f t="shared" si="8"/>
        <v/>
      </c>
      <c r="G98" s="15" t="str">
        <f t="shared" si="9"/>
        <v/>
      </c>
      <c r="H98" s="15" t="str">
        <f t="shared" si="10"/>
        <v/>
      </c>
      <c r="I98" s="15" t="str">
        <f t="shared" si="11"/>
        <v/>
      </c>
    </row>
    <row r="99" spans="1:9" x14ac:dyDescent="0.25">
      <c r="A99">
        <v>84</v>
      </c>
      <c r="D99" s="14" t="str">
        <f t="shared" si="6"/>
        <v/>
      </c>
      <c r="E99" s="15" t="str">
        <f t="shared" si="7"/>
        <v/>
      </c>
      <c r="F99" s="15" t="str">
        <f t="shared" si="8"/>
        <v/>
      </c>
      <c r="G99" s="15" t="str">
        <f t="shared" si="9"/>
        <v/>
      </c>
      <c r="H99" s="15" t="str">
        <f t="shared" si="10"/>
        <v/>
      </c>
      <c r="I99" s="15" t="str">
        <f t="shared" si="11"/>
        <v/>
      </c>
    </row>
    <row r="100" spans="1:9" x14ac:dyDescent="0.25">
      <c r="A100">
        <v>85</v>
      </c>
      <c r="D100" s="14" t="str">
        <f t="shared" si="6"/>
        <v/>
      </c>
      <c r="E100" s="15" t="str">
        <f t="shared" si="7"/>
        <v/>
      </c>
      <c r="F100" s="15" t="str">
        <f t="shared" si="8"/>
        <v/>
      </c>
      <c r="G100" s="15" t="str">
        <f t="shared" si="9"/>
        <v/>
      </c>
      <c r="H100" s="15" t="str">
        <f t="shared" si="10"/>
        <v/>
      </c>
      <c r="I100" s="15" t="str">
        <f t="shared" si="11"/>
        <v/>
      </c>
    </row>
    <row r="101" spans="1:9" x14ac:dyDescent="0.25">
      <c r="A101">
        <v>86</v>
      </c>
      <c r="D101" s="14" t="str">
        <f t="shared" si="6"/>
        <v/>
      </c>
      <c r="E101" s="15" t="str">
        <f t="shared" si="7"/>
        <v/>
      </c>
      <c r="F101" s="15" t="str">
        <f t="shared" si="8"/>
        <v/>
      </c>
      <c r="G101" s="15" t="str">
        <f t="shared" si="9"/>
        <v/>
      </c>
      <c r="H101" s="15" t="str">
        <f t="shared" si="10"/>
        <v/>
      </c>
      <c r="I101" s="15" t="str">
        <f t="shared" si="11"/>
        <v/>
      </c>
    </row>
    <row r="102" spans="1:9" x14ac:dyDescent="0.25">
      <c r="A102">
        <v>87</v>
      </c>
      <c r="D102" s="14" t="str">
        <f t="shared" si="6"/>
        <v/>
      </c>
      <c r="E102" s="15" t="str">
        <f t="shared" si="7"/>
        <v/>
      </c>
      <c r="F102" s="15" t="str">
        <f t="shared" si="8"/>
        <v/>
      </c>
      <c r="G102" s="15" t="str">
        <f t="shared" si="9"/>
        <v/>
      </c>
      <c r="H102" s="15" t="str">
        <f t="shared" si="10"/>
        <v/>
      </c>
      <c r="I102" s="15" t="str">
        <f t="shared" si="11"/>
        <v/>
      </c>
    </row>
    <row r="103" spans="1:9" x14ac:dyDescent="0.25">
      <c r="A103">
        <v>88</v>
      </c>
      <c r="D103" s="14" t="str">
        <f t="shared" si="6"/>
        <v/>
      </c>
      <c r="E103" s="15" t="str">
        <f t="shared" si="7"/>
        <v/>
      </c>
      <c r="F103" s="15" t="str">
        <f t="shared" si="8"/>
        <v/>
      </c>
      <c r="G103" s="15" t="str">
        <f t="shared" si="9"/>
        <v/>
      </c>
      <c r="H103" s="15" t="str">
        <f t="shared" si="10"/>
        <v/>
      </c>
      <c r="I103" s="15" t="str">
        <f t="shared" si="11"/>
        <v/>
      </c>
    </row>
    <row r="104" spans="1:9" x14ac:dyDescent="0.25">
      <c r="A104">
        <v>89</v>
      </c>
      <c r="D104" s="14" t="str">
        <f t="shared" si="6"/>
        <v/>
      </c>
      <c r="E104" s="15" t="str">
        <f t="shared" si="7"/>
        <v/>
      </c>
      <c r="F104" s="15" t="str">
        <f t="shared" si="8"/>
        <v/>
      </c>
      <c r="G104" s="15" t="str">
        <f t="shared" si="9"/>
        <v/>
      </c>
      <c r="H104" s="15" t="str">
        <f t="shared" si="10"/>
        <v/>
      </c>
      <c r="I104" s="15" t="str">
        <f t="shared" si="11"/>
        <v/>
      </c>
    </row>
    <row r="105" spans="1:9" x14ac:dyDescent="0.25">
      <c r="A105">
        <v>90</v>
      </c>
      <c r="D105" s="14" t="str">
        <f t="shared" si="6"/>
        <v/>
      </c>
      <c r="E105" s="15" t="str">
        <f t="shared" si="7"/>
        <v/>
      </c>
      <c r="F105" s="15" t="str">
        <f t="shared" si="8"/>
        <v/>
      </c>
      <c r="G105" s="15" t="str">
        <f t="shared" si="9"/>
        <v/>
      </c>
      <c r="H105" s="15" t="str">
        <f t="shared" si="10"/>
        <v/>
      </c>
      <c r="I105" s="15" t="str">
        <f t="shared" si="11"/>
        <v/>
      </c>
    </row>
    <row r="106" spans="1:9" x14ac:dyDescent="0.25">
      <c r="A106">
        <v>91</v>
      </c>
      <c r="D106" s="14" t="str">
        <f t="shared" si="6"/>
        <v/>
      </c>
      <c r="E106" s="15" t="str">
        <f t="shared" si="7"/>
        <v/>
      </c>
      <c r="F106" s="15" t="str">
        <f t="shared" si="8"/>
        <v/>
      </c>
      <c r="G106" s="15" t="str">
        <f t="shared" si="9"/>
        <v/>
      </c>
      <c r="H106" s="15" t="str">
        <f t="shared" si="10"/>
        <v/>
      </c>
      <c r="I106" s="15" t="str">
        <f t="shared" si="11"/>
        <v/>
      </c>
    </row>
    <row r="107" spans="1:9" x14ac:dyDescent="0.25">
      <c r="A107">
        <v>92</v>
      </c>
      <c r="D107" s="14" t="str">
        <f t="shared" si="6"/>
        <v/>
      </c>
      <c r="E107" s="15" t="str">
        <f t="shared" si="7"/>
        <v/>
      </c>
      <c r="F107" s="15" t="str">
        <f t="shared" si="8"/>
        <v/>
      </c>
      <c r="G107" s="15" t="str">
        <f t="shared" si="9"/>
        <v/>
      </c>
      <c r="H107" s="15" t="str">
        <f t="shared" si="10"/>
        <v/>
      </c>
      <c r="I107" s="15" t="str">
        <f t="shared" si="11"/>
        <v/>
      </c>
    </row>
    <row r="108" spans="1:9" x14ac:dyDescent="0.25">
      <c r="A108">
        <v>93</v>
      </c>
      <c r="D108" s="14" t="str">
        <f t="shared" si="6"/>
        <v/>
      </c>
      <c r="E108" s="15" t="str">
        <f t="shared" si="7"/>
        <v/>
      </c>
      <c r="F108" s="15" t="str">
        <f t="shared" si="8"/>
        <v/>
      </c>
      <c r="G108" s="15" t="str">
        <f t="shared" si="9"/>
        <v/>
      </c>
      <c r="H108" s="15" t="str">
        <f t="shared" si="10"/>
        <v/>
      </c>
      <c r="I108" s="15" t="str">
        <f t="shared" si="11"/>
        <v/>
      </c>
    </row>
    <row r="109" spans="1:9" x14ac:dyDescent="0.25">
      <c r="A109">
        <v>94</v>
      </c>
      <c r="D109" s="14" t="str">
        <f t="shared" si="6"/>
        <v/>
      </c>
      <c r="E109" s="15" t="str">
        <f t="shared" si="7"/>
        <v/>
      </c>
      <c r="F109" s="15" t="str">
        <f t="shared" si="8"/>
        <v/>
      </c>
      <c r="G109" s="15" t="str">
        <f t="shared" si="9"/>
        <v/>
      </c>
      <c r="H109" s="15" t="str">
        <f t="shared" si="10"/>
        <v/>
      </c>
      <c r="I109" s="15" t="str">
        <f t="shared" si="11"/>
        <v/>
      </c>
    </row>
    <row r="110" spans="1:9" x14ac:dyDescent="0.25">
      <c r="A110">
        <v>95</v>
      </c>
      <c r="D110" s="14" t="str">
        <f t="shared" si="6"/>
        <v/>
      </c>
      <c r="E110" s="15" t="str">
        <f t="shared" si="7"/>
        <v/>
      </c>
      <c r="F110" s="15" t="str">
        <f t="shared" si="8"/>
        <v/>
      </c>
      <c r="G110" s="15" t="str">
        <f t="shared" si="9"/>
        <v/>
      </c>
      <c r="H110" s="15" t="str">
        <f t="shared" si="10"/>
        <v/>
      </c>
      <c r="I110" s="15" t="str">
        <f t="shared" si="11"/>
        <v/>
      </c>
    </row>
    <row r="111" spans="1:9" x14ac:dyDescent="0.25">
      <c r="A111">
        <v>96</v>
      </c>
      <c r="D111" s="14" t="str">
        <f t="shared" si="6"/>
        <v/>
      </c>
      <c r="E111" s="15" t="str">
        <f t="shared" si="7"/>
        <v/>
      </c>
      <c r="F111" s="15" t="str">
        <f t="shared" si="8"/>
        <v/>
      </c>
      <c r="G111" s="15" t="str">
        <f t="shared" si="9"/>
        <v/>
      </c>
      <c r="H111" s="15" t="str">
        <f t="shared" si="10"/>
        <v/>
      </c>
      <c r="I111" s="15" t="str">
        <f t="shared" si="11"/>
        <v/>
      </c>
    </row>
    <row r="112" spans="1:9" x14ac:dyDescent="0.25">
      <c r="A112">
        <v>97</v>
      </c>
      <c r="D112" s="14" t="str">
        <f t="shared" si="6"/>
        <v/>
      </c>
      <c r="E112" s="15" t="str">
        <f t="shared" si="7"/>
        <v/>
      </c>
      <c r="F112" s="15" t="str">
        <f t="shared" si="8"/>
        <v/>
      </c>
      <c r="G112" s="15" t="str">
        <f t="shared" si="9"/>
        <v/>
      </c>
      <c r="H112" s="15" t="str">
        <f t="shared" si="10"/>
        <v/>
      </c>
      <c r="I112" s="15" t="str">
        <f t="shared" si="11"/>
        <v/>
      </c>
    </row>
    <row r="113" spans="1:9" x14ac:dyDescent="0.25">
      <c r="A113">
        <v>98</v>
      </c>
      <c r="D113" s="14" t="str">
        <f t="shared" si="6"/>
        <v/>
      </c>
      <c r="E113" s="15" t="str">
        <f t="shared" si="7"/>
        <v/>
      </c>
      <c r="F113" s="15" t="str">
        <f t="shared" si="8"/>
        <v/>
      </c>
      <c r="G113" s="15" t="str">
        <f t="shared" si="9"/>
        <v/>
      </c>
      <c r="H113" s="15" t="str">
        <f t="shared" si="10"/>
        <v/>
      </c>
      <c r="I113" s="15" t="str">
        <f t="shared" si="11"/>
        <v/>
      </c>
    </row>
    <row r="114" spans="1:9" x14ac:dyDescent="0.25">
      <c r="A114">
        <v>99</v>
      </c>
      <c r="D114" s="14" t="str">
        <f t="shared" si="6"/>
        <v/>
      </c>
      <c r="E114" s="15" t="str">
        <f t="shared" si="7"/>
        <v/>
      </c>
      <c r="F114" s="15" t="str">
        <f t="shared" si="8"/>
        <v/>
      </c>
      <c r="G114" s="15" t="str">
        <f t="shared" si="9"/>
        <v/>
      </c>
      <c r="H114" s="15" t="str">
        <f t="shared" si="10"/>
        <v/>
      </c>
      <c r="I114" s="15" t="str">
        <f t="shared" si="11"/>
        <v/>
      </c>
    </row>
    <row r="115" spans="1:9" x14ac:dyDescent="0.25">
      <c r="A115">
        <v>100</v>
      </c>
      <c r="D115" s="14" t="str">
        <f t="shared" si="6"/>
        <v/>
      </c>
      <c r="E115" s="15" t="str">
        <f t="shared" si="7"/>
        <v/>
      </c>
      <c r="F115" s="15" t="str">
        <f t="shared" si="8"/>
        <v/>
      </c>
      <c r="G115" s="15" t="str">
        <f t="shared" si="9"/>
        <v/>
      </c>
      <c r="H115" s="15" t="str">
        <f t="shared" si="10"/>
        <v/>
      </c>
      <c r="I115" s="15" t="str">
        <f t="shared" si="11"/>
        <v/>
      </c>
    </row>
    <row r="116" spans="1:9" x14ac:dyDescent="0.25">
      <c r="A116">
        <v>101</v>
      </c>
      <c r="D116" s="14" t="str">
        <f t="shared" si="6"/>
        <v/>
      </c>
      <c r="E116" s="15" t="str">
        <f t="shared" si="7"/>
        <v/>
      </c>
      <c r="F116" s="15" t="str">
        <f t="shared" si="8"/>
        <v/>
      </c>
      <c r="G116" s="15" t="str">
        <f t="shared" si="9"/>
        <v/>
      </c>
      <c r="H116" s="15" t="str">
        <f t="shared" si="10"/>
        <v/>
      </c>
      <c r="I116" s="15" t="str">
        <f t="shared" si="11"/>
        <v/>
      </c>
    </row>
    <row r="117" spans="1:9" x14ac:dyDescent="0.25">
      <c r="A117">
        <v>102</v>
      </c>
      <c r="D117" s="14" t="str">
        <f t="shared" si="6"/>
        <v/>
      </c>
      <c r="E117" s="15" t="str">
        <f t="shared" si="7"/>
        <v/>
      </c>
      <c r="F117" s="15" t="str">
        <f t="shared" si="8"/>
        <v/>
      </c>
      <c r="G117" s="15" t="str">
        <f t="shared" si="9"/>
        <v/>
      </c>
      <c r="H117" s="15" t="str">
        <f t="shared" si="10"/>
        <v/>
      </c>
      <c r="I117" s="15" t="str">
        <f t="shared" si="11"/>
        <v/>
      </c>
    </row>
    <row r="118" spans="1:9" x14ac:dyDescent="0.25">
      <c r="A118">
        <v>103</v>
      </c>
      <c r="D118" s="14" t="str">
        <f t="shared" si="6"/>
        <v/>
      </c>
      <c r="E118" s="15" t="str">
        <f t="shared" si="7"/>
        <v/>
      </c>
      <c r="F118" s="15" t="str">
        <f t="shared" si="8"/>
        <v/>
      </c>
      <c r="G118" s="15" t="str">
        <f t="shared" si="9"/>
        <v/>
      </c>
      <c r="H118" s="15" t="str">
        <f t="shared" si="10"/>
        <v/>
      </c>
      <c r="I118" s="15" t="str">
        <f t="shared" si="11"/>
        <v/>
      </c>
    </row>
    <row r="119" spans="1:9" x14ac:dyDescent="0.25">
      <c r="A119">
        <v>104</v>
      </c>
      <c r="D119" s="14" t="str">
        <f t="shared" si="6"/>
        <v/>
      </c>
      <c r="E119" s="15" t="str">
        <f t="shared" si="7"/>
        <v/>
      </c>
      <c r="F119" s="15" t="str">
        <f t="shared" si="8"/>
        <v/>
      </c>
      <c r="G119" s="15" t="str">
        <f t="shared" si="9"/>
        <v/>
      </c>
      <c r="H119" s="15" t="str">
        <f t="shared" si="10"/>
        <v/>
      </c>
      <c r="I119" s="15" t="str">
        <f t="shared" si="11"/>
        <v/>
      </c>
    </row>
    <row r="120" spans="1:9" x14ac:dyDescent="0.25">
      <c r="A120">
        <v>105</v>
      </c>
      <c r="D120" s="14" t="str">
        <f t="shared" si="6"/>
        <v/>
      </c>
      <c r="E120" s="15" t="str">
        <f t="shared" si="7"/>
        <v/>
      </c>
      <c r="F120" s="15" t="str">
        <f t="shared" si="8"/>
        <v/>
      </c>
      <c r="G120" s="15" t="str">
        <f t="shared" si="9"/>
        <v/>
      </c>
      <c r="H120" s="15" t="str">
        <f t="shared" si="10"/>
        <v/>
      </c>
      <c r="I120" s="15" t="str">
        <f t="shared" si="11"/>
        <v/>
      </c>
    </row>
    <row r="121" spans="1:9" x14ac:dyDescent="0.25">
      <c r="A121">
        <v>106</v>
      </c>
      <c r="D121" s="14" t="str">
        <f t="shared" si="6"/>
        <v/>
      </c>
      <c r="E121" s="15" t="str">
        <f t="shared" si="7"/>
        <v/>
      </c>
      <c r="F121" s="15" t="str">
        <f t="shared" si="8"/>
        <v/>
      </c>
      <c r="G121" s="15" t="str">
        <f t="shared" si="9"/>
        <v/>
      </c>
      <c r="H121" s="15" t="str">
        <f t="shared" si="10"/>
        <v/>
      </c>
      <c r="I121" s="15" t="str">
        <f t="shared" si="11"/>
        <v/>
      </c>
    </row>
    <row r="122" spans="1:9" x14ac:dyDescent="0.25">
      <c r="A122">
        <v>107</v>
      </c>
      <c r="D122" s="14" t="str">
        <f t="shared" si="6"/>
        <v/>
      </c>
      <c r="E122" s="15" t="str">
        <f t="shared" si="7"/>
        <v/>
      </c>
      <c r="F122" s="15" t="str">
        <f t="shared" si="8"/>
        <v/>
      </c>
      <c r="G122" s="15" t="str">
        <f t="shared" si="9"/>
        <v/>
      </c>
      <c r="H122" s="15" t="str">
        <f t="shared" si="10"/>
        <v/>
      </c>
      <c r="I122" s="15" t="str">
        <f t="shared" si="11"/>
        <v/>
      </c>
    </row>
    <row r="123" spans="1:9" x14ac:dyDescent="0.25">
      <c r="A123">
        <v>108</v>
      </c>
      <c r="D123" s="14" t="str">
        <f t="shared" si="6"/>
        <v/>
      </c>
      <c r="E123" s="15" t="str">
        <f t="shared" si="7"/>
        <v/>
      </c>
      <c r="F123" s="15" t="str">
        <f t="shared" si="8"/>
        <v/>
      </c>
      <c r="G123" s="15" t="str">
        <f t="shared" si="9"/>
        <v/>
      </c>
      <c r="H123" s="15" t="str">
        <f t="shared" si="10"/>
        <v/>
      </c>
      <c r="I123" s="15" t="str">
        <f t="shared" si="11"/>
        <v/>
      </c>
    </row>
    <row r="124" spans="1:9" x14ac:dyDescent="0.25">
      <c r="A124">
        <v>109</v>
      </c>
      <c r="D124" s="14" t="str">
        <f t="shared" si="6"/>
        <v/>
      </c>
      <c r="E124" s="15" t="str">
        <f t="shared" si="7"/>
        <v/>
      </c>
      <c r="F124" s="15" t="str">
        <f t="shared" si="8"/>
        <v/>
      </c>
      <c r="G124" s="15" t="str">
        <f t="shared" si="9"/>
        <v/>
      </c>
      <c r="H124" s="15" t="str">
        <f t="shared" si="10"/>
        <v/>
      </c>
      <c r="I124" s="15" t="str">
        <f t="shared" si="11"/>
        <v/>
      </c>
    </row>
    <row r="125" spans="1:9" x14ac:dyDescent="0.25">
      <c r="A125">
        <v>110</v>
      </c>
      <c r="D125" s="14" t="str">
        <f t="shared" si="6"/>
        <v/>
      </c>
      <c r="E125" s="15" t="str">
        <f t="shared" si="7"/>
        <v/>
      </c>
      <c r="F125" s="15" t="str">
        <f t="shared" si="8"/>
        <v/>
      </c>
      <c r="G125" s="15" t="str">
        <f t="shared" si="9"/>
        <v/>
      </c>
      <c r="H125" s="15" t="str">
        <f t="shared" si="10"/>
        <v/>
      </c>
      <c r="I125" s="15" t="str">
        <f t="shared" si="11"/>
        <v/>
      </c>
    </row>
    <row r="126" spans="1:9" x14ac:dyDescent="0.25">
      <c r="A126">
        <v>111</v>
      </c>
      <c r="D126" s="14" t="str">
        <f t="shared" si="6"/>
        <v/>
      </c>
      <c r="E126" s="15" t="str">
        <f t="shared" si="7"/>
        <v/>
      </c>
      <c r="F126" s="15" t="str">
        <f t="shared" si="8"/>
        <v/>
      </c>
      <c r="G126" s="15" t="str">
        <f t="shared" si="9"/>
        <v/>
      </c>
      <c r="H126" s="15" t="str">
        <f t="shared" si="10"/>
        <v/>
      </c>
      <c r="I126" s="15" t="str">
        <f t="shared" si="11"/>
        <v/>
      </c>
    </row>
    <row r="127" spans="1:9" x14ac:dyDescent="0.25">
      <c r="A127">
        <v>112</v>
      </c>
      <c r="D127" s="14" t="str">
        <f t="shared" si="6"/>
        <v/>
      </c>
      <c r="E127" s="15" t="str">
        <f t="shared" si="7"/>
        <v/>
      </c>
      <c r="F127" s="15" t="str">
        <f t="shared" si="8"/>
        <v/>
      </c>
      <c r="G127" s="15" t="str">
        <f t="shared" si="9"/>
        <v/>
      </c>
      <c r="H127" s="15" t="str">
        <f t="shared" si="10"/>
        <v/>
      </c>
      <c r="I127" s="15" t="str">
        <f t="shared" si="11"/>
        <v/>
      </c>
    </row>
    <row r="128" spans="1:9" x14ac:dyDescent="0.25">
      <c r="A128">
        <v>113</v>
      </c>
      <c r="D128" s="14" t="str">
        <f t="shared" si="6"/>
        <v/>
      </c>
      <c r="E128" s="15" t="str">
        <f t="shared" si="7"/>
        <v/>
      </c>
      <c r="F128" s="15" t="str">
        <f t="shared" si="8"/>
        <v/>
      </c>
      <c r="G128" s="15" t="str">
        <f t="shared" si="9"/>
        <v/>
      </c>
      <c r="H128" s="15" t="str">
        <f t="shared" si="10"/>
        <v/>
      </c>
      <c r="I128" s="15" t="str">
        <f t="shared" si="11"/>
        <v/>
      </c>
    </row>
    <row r="129" spans="1:9" x14ac:dyDescent="0.25">
      <c r="A129">
        <v>114</v>
      </c>
      <c r="D129" s="14" t="str">
        <f t="shared" si="6"/>
        <v/>
      </c>
      <c r="E129" s="15" t="str">
        <f t="shared" si="7"/>
        <v/>
      </c>
      <c r="F129" s="15" t="str">
        <f t="shared" si="8"/>
        <v/>
      </c>
      <c r="G129" s="15" t="str">
        <f t="shared" si="9"/>
        <v/>
      </c>
      <c r="H129" s="15" t="str">
        <f t="shared" si="10"/>
        <v/>
      </c>
      <c r="I129" s="15" t="str">
        <f t="shared" si="11"/>
        <v/>
      </c>
    </row>
    <row r="130" spans="1:9" x14ac:dyDescent="0.25">
      <c r="A130">
        <v>115</v>
      </c>
      <c r="D130" s="14" t="str">
        <f t="shared" si="6"/>
        <v/>
      </c>
      <c r="E130" s="15" t="str">
        <f t="shared" si="7"/>
        <v/>
      </c>
      <c r="F130" s="15" t="str">
        <f t="shared" si="8"/>
        <v/>
      </c>
      <c r="G130" s="15" t="str">
        <f t="shared" si="9"/>
        <v/>
      </c>
      <c r="H130" s="15" t="str">
        <f t="shared" si="10"/>
        <v/>
      </c>
      <c r="I130" s="15" t="str">
        <f t="shared" si="11"/>
        <v/>
      </c>
    </row>
    <row r="131" spans="1:9" x14ac:dyDescent="0.25">
      <c r="A131">
        <v>116</v>
      </c>
      <c r="D131" s="14" t="str">
        <f t="shared" si="6"/>
        <v/>
      </c>
      <c r="E131" s="15" t="str">
        <f t="shared" si="7"/>
        <v/>
      </c>
      <c r="F131" s="15" t="str">
        <f t="shared" si="8"/>
        <v/>
      </c>
      <c r="G131" s="15" t="str">
        <f t="shared" si="9"/>
        <v/>
      </c>
      <c r="H131" s="15" t="str">
        <f t="shared" si="10"/>
        <v/>
      </c>
      <c r="I131" s="15" t="str">
        <f t="shared" si="11"/>
        <v/>
      </c>
    </row>
    <row r="132" spans="1:9" x14ac:dyDescent="0.25">
      <c r="A132">
        <v>117</v>
      </c>
      <c r="D132" s="14" t="str">
        <f t="shared" si="6"/>
        <v/>
      </c>
      <c r="E132" s="15" t="str">
        <f t="shared" si="7"/>
        <v/>
      </c>
      <c r="F132" s="15" t="str">
        <f t="shared" si="8"/>
        <v/>
      </c>
      <c r="G132" s="15" t="str">
        <f t="shared" si="9"/>
        <v/>
      </c>
      <c r="H132" s="15" t="str">
        <f t="shared" si="10"/>
        <v/>
      </c>
      <c r="I132" s="15" t="str">
        <f t="shared" si="11"/>
        <v/>
      </c>
    </row>
    <row r="133" spans="1:9" x14ac:dyDescent="0.25">
      <c r="A133">
        <v>118</v>
      </c>
      <c r="D133" s="14" t="str">
        <f t="shared" si="6"/>
        <v/>
      </c>
      <c r="E133" s="15" t="str">
        <f t="shared" si="7"/>
        <v/>
      </c>
      <c r="F133" s="15" t="str">
        <f t="shared" si="8"/>
        <v/>
      </c>
      <c r="G133" s="15" t="str">
        <f t="shared" si="9"/>
        <v/>
      </c>
      <c r="H133" s="15" t="str">
        <f t="shared" si="10"/>
        <v/>
      </c>
      <c r="I133" s="15" t="str">
        <f t="shared" si="11"/>
        <v/>
      </c>
    </row>
    <row r="134" spans="1:9" x14ac:dyDescent="0.25">
      <c r="A134">
        <v>119</v>
      </c>
      <c r="D134" s="14" t="str">
        <f t="shared" si="6"/>
        <v/>
      </c>
      <c r="E134" s="15" t="str">
        <f t="shared" si="7"/>
        <v/>
      </c>
      <c r="F134" s="15" t="str">
        <f t="shared" si="8"/>
        <v/>
      </c>
      <c r="G134" s="15" t="str">
        <f t="shared" si="9"/>
        <v/>
      </c>
      <c r="H134" s="15" t="str">
        <f t="shared" si="10"/>
        <v/>
      </c>
      <c r="I134" s="15" t="str">
        <f t="shared" si="11"/>
        <v/>
      </c>
    </row>
    <row r="135" spans="1:9" x14ac:dyDescent="0.25">
      <c r="A135">
        <v>120</v>
      </c>
      <c r="D135" s="14" t="str">
        <f t="shared" si="6"/>
        <v/>
      </c>
      <c r="E135" s="15" t="str">
        <f t="shared" si="7"/>
        <v/>
      </c>
      <c r="F135" s="15" t="str">
        <f t="shared" si="8"/>
        <v/>
      </c>
      <c r="G135" s="15" t="str">
        <f t="shared" si="9"/>
        <v/>
      </c>
      <c r="H135" s="15" t="str">
        <f t="shared" si="10"/>
        <v/>
      </c>
      <c r="I135" s="15" t="str">
        <f t="shared" si="11"/>
        <v/>
      </c>
    </row>
  </sheetData>
  <mergeCells count="12">
    <mergeCell ref="C7:D7"/>
    <mergeCell ref="H7:I7"/>
    <mergeCell ref="E1:H2"/>
    <mergeCell ref="C4:D4"/>
    <mergeCell ref="C5:D5"/>
    <mergeCell ref="C6:D6"/>
    <mergeCell ref="H6:I6"/>
    <mergeCell ref="C8:D8"/>
    <mergeCell ref="C9:D9"/>
    <mergeCell ref="H9:I10"/>
    <mergeCell ref="C10:D10"/>
    <mergeCell ref="D13:E13"/>
  </mergeCells>
  <dataValidations count="2">
    <dataValidation type="list" allowBlank="1" showInputMessage="1" showErrorMessage="1" sqref="E7">
      <formula1>$XFC$2:$XFC$6</formula1>
    </dataValidation>
    <dataValidation type="list" allowBlank="1" showInputMessage="1" showErrorMessage="1" sqref="E5">
      <formula1>"GOB CDMX"</formula1>
    </dataValidation>
  </dataValidations>
  <pageMargins left="0.7" right="0.7" top="0.75" bottom="0.75" header="0.3" footer="0.3"/>
  <pageSetup scale="45" fitToWidth="0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135"/>
  <sheetViews>
    <sheetView showGridLines="0" tabSelected="1" topLeftCell="B1" zoomScaleNormal="100" workbookViewId="0">
      <selection activeCell="E7" sqref="E7"/>
    </sheetView>
  </sheetViews>
  <sheetFormatPr baseColWidth="10" defaultRowHeight="15" x14ac:dyDescent="0.25"/>
  <cols>
    <col min="1" max="1" width="4" hidden="1" customWidth="1"/>
    <col min="2" max="2" width="4.5703125" customWidth="1"/>
    <col min="4" max="9" width="14.28515625" customWidth="1"/>
    <col min="11" max="11" width="12.5703125" bestFit="1" customWidth="1"/>
    <col min="12" max="13" width="12.28515625" bestFit="1" customWidth="1"/>
    <col min="16384" max="16384" width="13.5703125" bestFit="1" customWidth="1"/>
  </cols>
  <sheetData>
    <row r="1" spans="1:14 16383:16384" x14ac:dyDescent="0.25">
      <c r="E1" s="27" t="s">
        <v>14</v>
      </c>
      <c r="F1" s="27"/>
      <c r="G1" s="27"/>
      <c r="H1" s="27"/>
      <c r="XFC1" t="s">
        <v>21</v>
      </c>
      <c r="XFD1" t="s">
        <v>22</v>
      </c>
    </row>
    <row r="2" spans="1:14 16383:16384" x14ac:dyDescent="0.25">
      <c r="E2" s="27"/>
      <c r="F2" s="27"/>
      <c r="G2" s="27"/>
      <c r="H2" s="27"/>
      <c r="XFC2" s="24">
        <v>72</v>
      </c>
      <c r="XFD2" s="23">
        <v>5.451993839098028E-2</v>
      </c>
    </row>
    <row r="3" spans="1:14 16383:16384" x14ac:dyDescent="0.25">
      <c r="XFC3" s="24">
        <v>96</v>
      </c>
      <c r="XFD3" s="23">
        <v>5.1967970919706612E-2</v>
      </c>
    </row>
    <row r="4" spans="1:14 16383:16384" x14ac:dyDescent="0.25">
      <c r="C4" s="25" t="s">
        <v>8</v>
      </c>
      <c r="D4" s="25"/>
      <c r="E4" s="5"/>
      <c r="F4" s="1"/>
      <c r="G4" s="1"/>
      <c r="H4" s="10"/>
      <c r="I4" s="10"/>
      <c r="J4" s="1"/>
      <c r="XFC4" s="24">
        <v>120</v>
      </c>
      <c r="XFD4" s="23">
        <v>4.9880052104908534E-2</v>
      </c>
    </row>
    <row r="5" spans="1:14 16383:16384" x14ac:dyDescent="0.25">
      <c r="C5" s="25" t="s">
        <v>9</v>
      </c>
      <c r="D5" s="25"/>
      <c r="E5" s="21" t="s">
        <v>24</v>
      </c>
      <c r="F5" s="1"/>
      <c r="G5" s="1"/>
      <c r="H5" s="1"/>
      <c r="I5" s="1"/>
      <c r="J5" s="1"/>
      <c r="XFC5" s="24"/>
      <c r="XFD5" s="23"/>
    </row>
    <row r="6" spans="1:14 16383:16384" x14ac:dyDescent="0.25">
      <c r="C6" s="25" t="s">
        <v>18</v>
      </c>
      <c r="D6" s="25"/>
      <c r="E6" s="22">
        <v>155000</v>
      </c>
      <c r="F6" s="1"/>
      <c r="G6" s="1"/>
      <c r="H6" s="26" t="s">
        <v>17</v>
      </c>
      <c r="I6" s="26"/>
      <c r="J6" s="9">
        <f>J7/1.16</f>
        <v>4.6999946888776109E-2</v>
      </c>
      <c r="XFC6" s="24"/>
      <c r="XFD6" s="23"/>
    </row>
    <row r="7" spans="1:14 16383:16384" x14ac:dyDescent="0.25">
      <c r="C7" s="25" t="s">
        <v>10</v>
      </c>
      <c r="D7" s="25"/>
      <c r="E7" s="2">
        <v>72</v>
      </c>
      <c r="F7" s="1" t="s">
        <v>23</v>
      </c>
      <c r="G7" s="1"/>
      <c r="H7" s="26" t="s">
        <v>16</v>
      </c>
      <c r="I7" s="26"/>
      <c r="J7" s="9">
        <f>VLOOKUP(E7,$XFC$1:$XFD$15,2,0)</f>
        <v>5.451993839098028E-2</v>
      </c>
      <c r="XFC7" s="24"/>
      <c r="XFD7" s="23"/>
    </row>
    <row r="8" spans="1:14 16383:16384" x14ac:dyDescent="0.25">
      <c r="C8" s="25" t="s">
        <v>11</v>
      </c>
      <c r="D8" s="25"/>
      <c r="E8" s="3">
        <f>-PMT(J7/2,E7,E6,0,0)</f>
        <v>4937.3390000000036</v>
      </c>
      <c r="F8" s="1"/>
      <c r="G8" s="1"/>
      <c r="H8" s="1"/>
      <c r="I8" s="1"/>
      <c r="J8" s="1"/>
      <c r="XFC8" s="24"/>
      <c r="XFD8" s="23"/>
    </row>
    <row r="9" spans="1:14 16383:16384" ht="15" customHeight="1" x14ac:dyDescent="0.25">
      <c r="C9" s="25" t="s">
        <v>12</v>
      </c>
      <c r="D9" s="25"/>
      <c r="E9" s="3">
        <f>E7*E8</f>
        <v>355488.40800000029</v>
      </c>
      <c r="F9" s="1"/>
      <c r="G9" s="1"/>
      <c r="H9" s="28" t="s">
        <v>19</v>
      </c>
      <c r="I9" s="28"/>
      <c r="J9" s="11">
        <f>+((G13+H13)/F13)/(E7/2)</f>
        <v>3.5929822222222428E-2</v>
      </c>
      <c r="K9" s="16"/>
      <c r="XFC9" s="24"/>
      <c r="XFD9" s="23"/>
    </row>
    <row r="10" spans="1:14 16383:16384" x14ac:dyDescent="0.25">
      <c r="C10" s="25" t="s">
        <v>13</v>
      </c>
      <c r="D10" s="25"/>
      <c r="E10" s="4" t="s">
        <v>7</v>
      </c>
      <c r="F10" s="1"/>
      <c r="G10" s="1"/>
      <c r="H10" s="28"/>
      <c r="I10" s="28"/>
      <c r="J10" s="1"/>
      <c r="XFC10" s="24"/>
      <c r="XFD10" s="23"/>
    </row>
    <row r="11" spans="1:14 16383:16384" x14ac:dyDescent="0.25">
      <c r="H11" s="19" t="s">
        <v>15</v>
      </c>
    </row>
    <row r="12" spans="1:14 16383:16384" s="18" customFormat="1" x14ac:dyDescent="0.25">
      <c r="H12" s="20" t="s">
        <v>15</v>
      </c>
      <c r="I12" s="20"/>
      <c r="J12" s="20"/>
    </row>
    <row r="13" spans="1:14 16383:16384" x14ac:dyDescent="0.25">
      <c r="D13" s="29" t="s">
        <v>6</v>
      </c>
      <c r="E13" s="29"/>
      <c r="F13" s="6">
        <f>SUM(F15:F175)</f>
        <v>154999.99999999965</v>
      </c>
      <c r="G13" s="6">
        <f>SUM(G15:G175)</f>
        <v>172834.83448275921</v>
      </c>
      <c r="H13" s="6">
        <f>SUM(H15:H175)</f>
        <v>27653.573517241475</v>
      </c>
      <c r="I13" s="6">
        <f>SUM(I15:I175)</f>
        <v>355488.40799999994</v>
      </c>
      <c r="M13" s="13"/>
    </row>
    <row r="14" spans="1:14 16383:16384" ht="30" x14ac:dyDescent="0.25">
      <c r="D14" s="7" t="s">
        <v>0</v>
      </c>
      <c r="E14" s="8" t="s">
        <v>5</v>
      </c>
      <c r="F14" s="7" t="s">
        <v>1</v>
      </c>
      <c r="G14" s="7" t="s">
        <v>2</v>
      </c>
      <c r="H14" s="7" t="s">
        <v>3</v>
      </c>
      <c r="I14" s="7" t="s">
        <v>4</v>
      </c>
      <c r="L14" s="17"/>
      <c r="M14" s="17"/>
      <c r="N14" s="17"/>
    </row>
    <row r="15" spans="1:14 16383:16384" x14ac:dyDescent="0.25">
      <c r="A15">
        <v>0</v>
      </c>
      <c r="D15" s="14">
        <f>IF(A15&lt;=$E$7,A15,"")</f>
        <v>0</v>
      </c>
      <c r="E15" s="15">
        <f>IF(D15&lt;=$E$7,IF(D15=0,$E$6,E14-F15),"")</f>
        <v>155000</v>
      </c>
      <c r="F15" s="15">
        <f>IF(D15&lt;=$E$7,IF(D15=0,0,I15-SUM(G15:H15)),"")</f>
        <v>0</v>
      </c>
      <c r="G15" s="15" t="s">
        <v>20</v>
      </c>
      <c r="H15" s="15">
        <v>0</v>
      </c>
      <c r="I15" s="15">
        <v>0</v>
      </c>
      <c r="L15" s="13"/>
      <c r="M15" s="13"/>
      <c r="N15" s="12"/>
    </row>
    <row r="16" spans="1:14 16383:16384" x14ac:dyDescent="0.25">
      <c r="A16">
        <v>1</v>
      </c>
      <c r="D16" s="14">
        <f t="shared" ref="D16:D79" si="0">IF(A16&lt;=$E$7,A16,"")</f>
        <v>1</v>
      </c>
      <c r="E16" s="15">
        <f>IF(D16&lt;=$E$7,IF(D16=0,$E$6,E15-F16),"")</f>
        <v>154287.95622530096</v>
      </c>
      <c r="F16" s="15">
        <f>IF(D16&lt;=$E$7,IF(D16=0,0,I16-SUM(G16:H16)),"")</f>
        <v>712.04377469903102</v>
      </c>
      <c r="G16" s="15">
        <f>IF(D16&lt;=$E$7,IFERROR(E15*$J$6/2,""),"")</f>
        <v>3642.4958838801485</v>
      </c>
      <c r="H16" s="15">
        <f>IFERROR(G16*16%,"")</f>
        <v>582.79934142082379</v>
      </c>
      <c r="I16" s="15">
        <f>IF(D16&lt;=$E$7,$E$8,"")</f>
        <v>4937.3390000000036</v>
      </c>
    </row>
    <row r="17" spans="1:9" x14ac:dyDescent="0.25">
      <c r="A17">
        <v>2</v>
      </c>
      <c r="D17" s="14">
        <f t="shared" si="0"/>
        <v>2</v>
      </c>
      <c r="E17" s="15">
        <f t="shared" ref="E17:E80" si="1">IF(D17&lt;=$E$7,IF(D17=0,$E$6,E16-F17),"")</f>
        <v>153556.5021592378</v>
      </c>
      <c r="F17" s="15">
        <f t="shared" ref="F17:F80" si="2">IF(D17&lt;=$E$7,IF(D17=0,0,I17-SUM(G17:H17)),"")</f>
        <v>731.45406606316737</v>
      </c>
      <c r="G17" s="15">
        <f t="shared" ref="G17:G80" si="3">IF(D17&lt;=$E$7,IFERROR(E16*$J$6/2,""),"")</f>
        <v>3625.7628740834793</v>
      </c>
      <c r="H17" s="15">
        <f t="shared" ref="H17:H80" si="4">IFERROR(G17*16%,"")</f>
        <v>580.12205985335675</v>
      </c>
      <c r="I17" s="15">
        <f t="shared" ref="I17:I80" si="5">IF(D17&lt;=$E$7,$E$8,"")</f>
        <v>4937.3390000000036</v>
      </c>
    </row>
    <row r="18" spans="1:9" x14ac:dyDescent="0.25">
      <c r="A18">
        <v>3</v>
      </c>
      <c r="D18" s="14">
        <f t="shared" si="0"/>
        <v>3</v>
      </c>
      <c r="E18" s="15">
        <f t="shared" si="1"/>
        <v>152805.10867786585</v>
      </c>
      <c r="F18" s="15">
        <f t="shared" si="2"/>
        <v>751.39348137196521</v>
      </c>
      <c r="G18" s="15">
        <f t="shared" si="3"/>
        <v>3608.5737229552055</v>
      </c>
      <c r="H18" s="15">
        <f t="shared" si="4"/>
        <v>577.37179567283295</v>
      </c>
      <c r="I18" s="15">
        <f t="shared" si="5"/>
        <v>4937.3390000000036</v>
      </c>
    </row>
    <row r="19" spans="1:9" x14ac:dyDescent="0.25">
      <c r="A19">
        <v>4</v>
      </c>
      <c r="D19" s="14">
        <f t="shared" si="0"/>
        <v>4</v>
      </c>
      <c r="E19" s="15">
        <f t="shared" si="1"/>
        <v>152033.232233338</v>
      </c>
      <c r="F19" s="15">
        <f t="shared" si="2"/>
        <v>771.87644452785662</v>
      </c>
      <c r="G19" s="15">
        <f t="shared" si="3"/>
        <v>3590.9159960966781</v>
      </c>
      <c r="H19" s="15">
        <f t="shared" si="4"/>
        <v>574.54655937546852</v>
      </c>
      <c r="I19" s="15">
        <f t="shared" si="5"/>
        <v>4937.3390000000036</v>
      </c>
    </row>
    <row r="20" spans="1:9" x14ac:dyDescent="0.25">
      <c r="A20">
        <v>5</v>
      </c>
      <c r="D20" s="14">
        <f t="shared" si="0"/>
        <v>5</v>
      </c>
      <c r="E20" s="15">
        <f t="shared" si="1"/>
        <v>151240.31446070957</v>
      </c>
      <c r="F20" s="15">
        <f t="shared" si="2"/>
        <v>792.9177726284106</v>
      </c>
      <c r="G20" s="15">
        <f t="shared" si="3"/>
        <v>3572.776920147925</v>
      </c>
      <c r="H20" s="15">
        <f t="shared" si="4"/>
        <v>571.64430722366797</v>
      </c>
      <c r="I20" s="15">
        <f t="shared" si="5"/>
        <v>4937.3390000000036</v>
      </c>
    </row>
    <row r="21" spans="1:9" x14ac:dyDescent="0.25">
      <c r="A21">
        <v>6</v>
      </c>
      <c r="D21" s="14">
        <f t="shared" si="0"/>
        <v>6</v>
      </c>
      <c r="E21" s="15">
        <f t="shared" si="1"/>
        <v>150425.78177402477</v>
      </c>
      <c r="F21" s="15">
        <f t="shared" si="2"/>
        <v>814.53268668481815</v>
      </c>
      <c r="G21" s="15">
        <f t="shared" si="3"/>
        <v>3554.1433735475734</v>
      </c>
      <c r="H21" s="15">
        <f t="shared" si="4"/>
        <v>568.66293976761176</v>
      </c>
      <c r="I21" s="15">
        <f t="shared" si="5"/>
        <v>4937.3390000000036</v>
      </c>
    </row>
    <row r="22" spans="1:9" x14ac:dyDescent="0.25">
      <c r="A22">
        <v>7</v>
      </c>
      <c r="D22" s="14">
        <f t="shared" si="0"/>
        <v>7</v>
      </c>
      <c r="E22" s="15">
        <f t="shared" si="1"/>
        <v>149589.04495139219</v>
      </c>
      <c r="F22" s="15">
        <f t="shared" si="2"/>
        <v>836.73682263256615</v>
      </c>
      <c r="G22" s="15">
        <f t="shared" si="3"/>
        <v>3535.0018770408947</v>
      </c>
      <c r="H22" s="15">
        <f t="shared" si="4"/>
        <v>565.60030032654311</v>
      </c>
      <c r="I22" s="15">
        <f t="shared" si="5"/>
        <v>4937.3390000000036</v>
      </c>
    </row>
    <row r="23" spans="1:9" x14ac:dyDescent="0.25">
      <c r="A23">
        <v>8</v>
      </c>
      <c r="D23" s="14">
        <f t="shared" si="0"/>
        <v>8</v>
      </c>
      <c r="E23" s="15">
        <f t="shared" si="1"/>
        <v>148729.49870874992</v>
      </c>
      <c r="F23" s="15">
        <f t="shared" si="2"/>
        <v>859.54624264226186</v>
      </c>
      <c r="G23" s="15">
        <f t="shared" si="3"/>
        <v>3515.3385839290877</v>
      </c>
      <c r="H23" s="15">
        <f t="shared" si="4"/>
        <v>562.45417342865403</v>
      </c>
      <c r="I23" s="15">
        <f t="shared" si="5"/>
        <v>4937.3390000000036</v>
      </c>
    </row>
    <row r="24" spans="1:9" x14ac:dyDescent="0.25">
      <c r="A24">
        <v>9</v>
      </c>
      <c r="D24" s="14">
        <f t="shared" si="0"/>
        <v>9</v>
      </c>
      <c r="E24" s="15">
        <f t="shared" si="1"/>
        <v>147846.52126201114</v>
      </c>
      <c r="F24" s="15">
        <f t="shared" si="2"/>
        <v>882.97744673878969</v>
      </c>
      <c r="G24" s="15">
        <f t="shared" si="3"/>
        <v>3495.1392700527704</v>
      </c>
      <c r="H24" s="15">
        <f t="shared" si="4"/>
        <v>559.22228320844329</v>
      </c>
      <c r="I24" s="15">
        <f t="shared" si="5"/>
        <v>4937.3390000000036</v>
      </c>
    </row>
    <row r="25" spans="1:9" x14ac:dyDescent="0.25">
      <c r="A25">
        <v>10</v>
      </c>
      <c r="D25" s="14">
        <f t="shared" si="0"/>
        <v>10</v>
      </c>
      <c r="E25" s="15">
        <f t="shared" si="1"/>
        <v>146939.47387727394</v>
      </c>
      <c r="F25" s="15">
        <f t="shared" si="2"/>
        <v>907.04738473720136</v>
      </c>
      <c r="G25" s="15">
        <f t="shared" si="3"/>
        <v>3474.3893235024157</v>
      </c>
      <c r="H25" s="15">
        <f t="shared" si="4"/>
        <v>555.90229176038656</v>
      </c>
      <c r="I25" s="15">
        <f t="shared" si="5"/>
        <v>4937.3390000000036</v>
      </c>
    </row>
    <row r="26" spans="1:9" x14ac:dyDescent="0.25">
      <c r="A26">
        <v>11</v>
      </c>
      <c r="D26" s="14">
        <f t="shared" si="0"/>
        <v>11</v>
      </c>
      <c r="E26" s="15">
        <f t="shared" si="1"/>
        <v>146007.70040876995</v>
      </c>
      <c r="F26" s="15">
        <f t="shared" si="2"/>
        <v>931.77346850398771</v>
      </c>
      <c r="G26" s="15">
        <f t="shared" si="3"/>
        <v>3453.0737340482897</v>
      </c>
      <c r="H26" s="15">
        <f t="shared" si="4"/>
        <v>552.49179744772641</v>
      </c>
      <c r="I26" s="15">
        <f t="shared" si="5"/>
        <v>4937.3390000000036</v>
      </c>
    </row>
    <row r="27" spans="1:9" x14ac:dyDescent="0.25">
      <c r="A27">
        <v>12</v>
      </c>
      <c r="D27" s="14">
        <f t="shared" si="0"/>
        <v>12</v>
      </c>
      <c r="E27" s="15">
        <f t="shared" si="1"/>
        <v>145050.52682421738</v>
      </c>
      <c r="F27" s="15">
        <f t="shared" si="2"/>
        <v>957.17358455258136</v>
      </c>
      <c r="G27" s="15">
        <f t="shared" si="3"/>
        <v>3431.1770822822605</v>
      </c>
      <c r="H27" s="15">
        <f t="shared" si="4"/>
        <v>548.98833316516163</v>
      </c>
      <c r="I27" s="15">
        <f t="shared" si="5"/>
        <v>4937.3390000000036</v>
      </c>
    </row>
    <row r="28" spans="1:9" x14ac:dyDescent="0.25">
      <c r="A28">
        <v>13</v>
      </c>
      <c r="D28" s="14">
        <f t="shared" si="0"/>
        <v>13</v>
      </c>
      <c r="E28" s="15">
        <f t="shared" si="1"/>
        <v>144067.26071723516</v>
      </c>
      <c r="F28" s="15">
        <f t="shared" si="2"/>
        <v>983.26610698222157</v>
      </c>
      <c r="G28" s="15">
        <f t="shared" si="3"/>
        <v>3408.6835284636054</v>
      </c>
      <c r="H28" s="15">
        <f t="shared" si="4"/>
        <v>545.38936455417684</v>
      </c>
      <c r="I28" s="15">
        <f t="shared" si="5"/>
        <v>4937.3390000000036</v>
      </c>
    </row>
    <row r="29" spans="1:9" x14ac:dyDescent="0.25">
      <c r="A29">
        <v>14</v>
      </c>
      <c r="D29" s="14">
        <f t="shared" si="0"/>
        <v>14</v>
      </c>
      <c r="E29" s="15">
        <f t="shared" si="1"/>
        <v>143057.19080646563</v>
      </c>
      <c r="F29" s="15">
        <f t="shared" si="2"/>
        <v>1010.0699107695259</v>
      </c>
      <c r="G29" s="15">
        <f t="shared" si="3"/>
        <v>3385.5768010607567</v>
      </c>
      <c r="H29" s="15">
        <f t="shared" si="4"/>
        <v>541.69228816972111</v>
      </c>
      <c r="I29" s="15">
        <f t="shared" si="5"/>
        <v>4937.3390000000036</v>
      </c>
    </row>
    <row r="30" spans="1:9" x14ac:dyDescent="0.25">
      <c r="A30">
        <v>15</v>
      </c>
      <c r="D30" s="14">
        <f t="shared" si="0"/>
        <v>15</v>
      </c>
      <c r="E30" s="15">
        <f t="shared" si="1"/>
        <v>142019.58642104323</v>
      </c>
      <c r="F30" s="15">
        <f t="shared" si="2"/>
        <v>1037.6043854223944</v>
      </c>
      <c r="G30" s="15">
        <f t="shared" si="3"/>
        <v>3361.8401849806974</v>
      </c>
      <c r="H30" s="15">
        <f t="shared" si="4"/>
        <v>537.89442959691155</v>
      </c>
      <c r="I30" s="15">
        <f t="shared" si="5"/>
        <v>4937.3390000000036</v>
      </c>
    </row>
    <row r="31" spans="1:9" x14ac:dyDescent="0.25">
      <c r="A31">
        <v>16</v>
      </c>
      <c r="D31" s="14">
        <f t="shared" si="0"/>
        <v>16</v>
      </c>
      <c r="E31" s="15">
        <f t="shared" si="1"/>
        <v>140953.69697203711</v>
      </c>
      <c r="F31" s="15">
        <f t="shared" si="2"/>
        <v>1065.8894490061148</v>
      </c>
      <c r="G31" s="15">
        <f t="shared" si="3"/>
        <v>3337.4565094774903</v>
      </c>
      <c r="H31" s="15">
        <f t="shared" si="4"/>
        <v>533.99304151639842</v>
      </c>
      <c r="I31" s="15">
        <f t="shared" si="5"/>
        <v>4937.3390000000036</v>
      </c>
    </row>
    <row r="32" spans="1:9" x14ac:dyDescent="0.25">
      <c r="A32">
        <v>17</v>
      </c>
      <c r="D32" s="14">
        <f t="shared" si="0"/>
        <v>17</v>
      </c>
      <c r="E32" s="15">
        <f t="shared" si="1"/>
        <v>139858.7514094853</v>
      </c>
      <c r="F32" s="15">
        <f t="shared" si="2"/>
        <v>1094.9455625518199</v>
      </c>
      <c r="G32" s="15">
        <f t="shared" si="3"/>
        <v>3312.4081357311929</v>
      </c>
      <c r="H32" s="15">
        <f t="shared" si="4"/>
        <v>529.98530171699088</v>
      </c>
      <c r="I32" s="15">
        <f t="shared" si="5"/>
        <v>4937.3390000000036</v>
      </c>
    </row>
    <row r="33" spans="1:9" x14ac:dyDescent="0.25">
      <c r="A33">
        <v>18</v>
      </c>
      <c r="D33" s="14">
        <f t="shared" si="0"/>
        <v>18</v>
      </c>
      <c r="E33" s="15">
        <f t="shared" si="1"/>
        <v>138733.95766462758</v>
      </c>
      <c r="F33" s="15">
        <f t="shared" si="2"/>
        <v>1124.7937448577209</v>
      </c>
      <c r="G33" s="15">
        <f t="shared" si="3"/>
        <v>3286.6769440881749</v>
      </c>
      <c r="H33" s="15">
        <f t="shared" si="4"/>
        <v>525.86831105410795</v>
      </c>
      <c r="I33" s="15">
        <f t="shared" si="5"/>
        <v>4937.3390000000036</v>
      </c>
    </row>
    <row r="34" spans="1:9" x14ac:dyDescent="0.25">
      <c r="A34">
        <v>19</v>
      </c>
      <c r="D34" s="14">
        <f t="shared" si="0"/>
        <v>19</v>
      </c>
      <c r="E34" s="15">
        <f t="shared" si="1"/>
        <v>137578.50207693377</v>
      </c>
      <c r="F34" s="15">
        <f t="shared" si="2"/>
        <v>1155.4555876938221</v>
      </c>
      <c r="G34" s="15">
        <f t="shared" si="3"/>
        <v>3260.244320953605</v>
      </c>
      <c r="H34" s="15">
        <f t="shared" si="4"/>
        <v>521.63909135257677</v>
      </c>
      <c r="I34" s="15">
        <f t="shared" si="5"/>
        <v>4937.3390000000036</v>
      </c>
    </row>
    <row r="35" spans="1:9" x14ac:dyDescent="0.25">
      <c r="A35">
        <v>20</v>
      </c>
      <c r="D35" s="14">
        <f t="shared" si="0"/>
        <v>20</v>
      </c>
      <c r="E35" s="15">
        <f t="shared" si="1"/>
        <v>136391.54880551266</v>
      </c>
      <c r="F35" s="15">
        <f t="shared" si="2"/>
        <v>1186.9532714211123</v>
      </c>
      <c r="G35" s="15">
        <f t="shared" si="3"/>
        <v>3233.0911453266303</v>
      </c>
      <c r="H35" s="15">
        <f t="shared" si="4"/>
        <v>517.29458325226085</v>
      </c>
      <c r="I35" s="15">
        <f t="shared" si="5"/>
        <v>4937.3390000000036</v>
      </c>
    </row>
    <row r="36" spans="1:9" x14ac:dyDescent="0.25">
      <c r="A36">
        <v>21</v>
      </c>
      <c r="D36" s="14">
        <f t="shared" si="0"/>
        <v>21</v>
      </c>
      <c r="E36" s="15">
        <f t="shared" si="1"/>
        <v>135172.23922447613</v>
      </c>
      <c r="F36" s="15">
        <f t="shared" si="2"/>
        <v>1219.309581036538</v>
      </c>
      <c r="G36" s="15">
        <f t="shared" si="3"/>
        <v>3205.1977749685047</v>
      </c>
      <c r="H36" s="15">
        <f t="shared" si="4"/>
        <v>512.83164399496081</v>
      </c>
      <c r="I36" s="15">
        <f t="shared" si="5"/>
        <v>4937.3390000000036</v>
      </c>
    </row>
    <row r="37" spans="1:9" x14ac:dyDescent="0.25">
      <c r="A37">
        <v>22</v>
      </c>
      <c r="D37" s="14">
        <f t="shared" si="0"/>
        <v>22</v>
      </c>
      <c r="E37" s="15">
        <f t="shared" si="1"/>
        <v>133919.69130182077</v>
      </c>
      <c r="F37" s="15">
        <f t="shared" si="2"/>
        <v>1252.5479226553598</v>
      </c>
      <c r="G37" s="15">
        <f t="shared" si="3"/>
        <v>3176.5440321936585</v>
      </c>
      <c r="H37" s="15">
        <f t="shared" si="4"/>
        <v>508.24704515098534</v>
      </c>
      <c r="I37" s="15">
        <f t="shared" si="5"/>
        <v>4937.3390000000036</v>
      </c>
    </row>
    <row r="38" spans="1:9" x14ac:dyDescent="0.25">
      <c r="A38">
        <v>23</v>
      </c>
      <c r="D38" s="14">
        <f t="shared" si="0"/>
        <v>23</v>
      </c>
      <c r="E38" s="15">
        <f t="shared" si="1"/>
        <v>132632.99896137795</v>
      </c>
      <c r="F38" s="15">
        <f t="shared" si="2"/>
        <v>1286.6923404428203</v>
      </c>
      <c r="G38" s="15">
        <f t="shared" si="3"/>
        <v>3147.1091892734339</v>
      </c>
      <c r="H38" s="15">
        <f t="shared" si="4"/>
        <v>503.53747028374943</v>
      </c>
      <c r="I38" s="15">
        <f t="shared" si="5"/>
        <v>4937.3390000000036</v>
      </c>
    </row>
    <row r="39" spans="1:9" x14ac:dyDescent="0.25">
      <c r="A39">
        <v>24</v>
      </c>
      <c r="D39" s="14">
        <f t="shared" si="0"/>
        <v>24</v>
      </c>
      <c r="E39" s="15">
        <f t="shared" si="1"/>
        <v>131311.23142737057</v>
      </c>
      <c r="F39" s="15">
        <f t="shared" si="2"/>
        <v>1321.7675340073647</v>
      </c>
      <c r="G39" s="15">
        <f t="shared" si="3"/>
        <v>3116.8719534419301</v>
      </c>
      <c r="H39" s="15">
        <f t="shared" si="4"/>
        <v>498.69951255070885</v>
      </c>
      <c r="I39" s="15">
        <f t="shared" si="5"/>
        <v>4937.3390000000036</v>
      </c>
    </row>
    <row r="40" spans="1:9" x14ac:dyDescent="0.25">
      <c r="A40">
        <v>25</v>
      </c>
      <c r="D40" s="14">
        <f t="shared" si="0"/>
        <v>25</v>
      </c>
      <c r="E40" s="15">
        <f t="shared" si="1"/>
        <v>129953.43255110257</v>
      </c>
      <c r="F40" s="15">
        <f t="shared" si="2"/>
        <v>1357.7988762680047</v>
      </c>
      <c r="G40" s="15">
        <f t="shared" si="3"/>
        <v>3085.8104514931024</v>
      </c>
      <c r="H40" s="15">
        <f t="shared" si="4"/>
        <v>493.7296722388964</v>
      </c>
      <c r="I40" s="15">
        <f t="shared" si="5"/>
        <v>4937.3390000000036</v>
      </c>
    </row>
    <row r="41" spans="1:9" x14ac:dyDescent="0.25">
      <c r="A41">
        <v>26</v>
      </c>
      <c r="D41" s="14">
        <f t="shared" si="0"/>
        <v>26</v>
      </c>
      <c r="E41" s="15">
        <f t="shared" si="1"/>
        <v>128558.62011929383</v>
      </c>
      <c r="F41" s="15">
        <f t="shared" si="2"/>
        <v>1394.8124318087412</v>
      </c>
      <c r="G41" s="15">
        <f t="shared" si="3"/>
        <v>3053.9022139579847</v>
      </c>
      <c r="H41" s="15">
        <f t="shared" si="4"/>
        <v>488.62435423327759</v>
      </c>
      <c r="I41" s="15">
        <f t="shared" si="5"/>
        <v>4937.3390000000036</v>
      </c>
    </row>
    <row r="42" spans="1:9" x14ac:dyDescent="0.25">
      <c r="A42">
        <v>27</v>
      </c>
      <c r="D42" s="14">
        <f t="shared" si="0"/>
        <v>27</v>
      </c>
      <c r="E42" s="15">
        <f t="shared" si="1"/>
        <v>127125.7851435605</v>
      </c>
      <c r="F42" s="15">
        <f t="shared" si="2"/>
        <v>1432.8349757333344</v>
      </c>
      <c r="G42" s="15">
        <f t="shared" si="3"/>
        <v>3021.1241588505768</v>
      </c>
      <c r="H42" s="15">
        <f t="shared" si="4"/>
        <v>483.37986541609229</v>
      </c>
      <c r="I42" s="15">
        <f t="shared" si="5"/>
        <v>4937.3390000000036</v>
      </c>
    </row>
    <row r="43" spans="1:9" x14ac:dyDescent="0.25">
      <c r="A43">
        <v>28</v>
      </c>
      <c r="D43" s="14">
        <f t="shared" si="0"/>
        <v>28</v>
      </c>
      <c r="E43" s="15">
        <f t="shared" si="1"/>
        <v>125653.89113052645</v>
      </c>
      <c r="F43" s="15">
        <f t="shared" si="2"/>
        <v>1471.8940130340461</v>
      </c>
      <c r="G43" s="15">
        <f t="shared" si="3"/>
        <v>2987.4525749706531</v>
      </c>
      <c r="H43" s="15">
        <f t="shared" si="4"/>
        <v>477.99241199530451</v>
      </c>
      <c r="I43" s="15">
        <f t="shared" si="5"/>
        <v>4937.3390000000036</v>
      </c>
    </row>
    <row r="44" spans="1:9" x14ac:dyDescent="0.25">
      <c r="A44">
        <v>29</v>
      </c>
      <c r="D44" s="14">
        <f t="shared" si="0"/>
        <v>29</v>
      </c>
      <c r="E44" s="15">
        <f t="shared" si="1"/>
        <v>124141.87333203807</v>
      </c>
      <c r="F44" s="15">
        <f t="shared" si="2"/>
        <v>1512.0177984883808</v>
      </c>
      <c r="G44" s="15">
        <f t="shared" si="3"/>
        <v>2952.8631047513991</v>
      </c>
      <c r="H44" s="15">
        <f t="shared" si="4"/>
        <v>472.45809676022384</v>
      </c>
      <c r="I44" s="15">
        <f t="shared" si="5"/>
        <v>4937.3390000000036</v>
      </c>
    </row>
    <row r="45" spans="1:9" x14ac:dyDescent="0.25">
      <c r="A45">
        <v>30</v>
      </c>
      <c r="D45" s="14">
        <f t="shared" si="0"/>
        <v>30</v>
      </c>
      <c r="E45" s="15">
        <f t="shared" si="1"/>
        <v>122588.63797493986</v>
      </c>
      <c r="F45" s="15">
        <f t="shared" si="2"/>
        <v>1553.2353570982064</v>
      </c>
      <c r="G45" s="15">
        <f t="shared" si="3"/>
        <v>2917.3307266394804</v>
      </c>
      <c r="H45" s="15">
        <f t="shared" si="4"/>
        <v>466.77291626231687</v>
      </c>
      <c r="I45" s="15">
        <f t="shared" si="5"/>
        <v>4937.3390000000036</v>
      </c>
    </row>
    <row r="46" spans="1:9" x14ac:dyDescent="0.25">
      <c r="A46">
        <v>31</v>
      </c>
      <c r="D46" s="14">
        <f t="shared" si="0"/>
        <v>31</v>
      </c>
      <c r="E46" s="15">
        <f t="shared" si="1"/>
        <v>120993.06146985381</v>
      </c>
      <c r="F46" s="15">
        <f t="shared" si="2"/>
        <v>1595.57650508605</v>
      </c>
      <c r="G46" s="15">
        <f t="shared" si="3"/>
        <v>2880.8297369947877</v>
      </c>
      <c r="H46" s="15">
        <f t="shared" si="4"/>
        <v>460.93275791916602</v>
      </c>
      <c r="I46" s="15">
        <f t="shared" si="5"/>
        <v>4937.3390000000036</v>
      </c>
    </row>
    <row r="47" spans="1:9" x14ac:dyDescent="0.25">
      <c r="A47">
        <v>32</v>
      </c>
      <c r="D47" s="14">
        <f t="shared" si="0"/>
        <v>32</v>
      </c>
      <c r="E47" s="15">
        <f t="shared" si="1"/>
        <v>119353.98959839006</v>
      </c>
      <c r="F47" s="15">
        <f t="shared" si="2"/>
        <v>1639.0718714637433</v>
      </c>
      <c r="G47" s="15">
        <f t="shared" si="3"/>
        <v>2843.3337314967762</v>
      </c>
      <c r="H47" s="15">
        <f t="shared" si="4"/>
        <v>454.93339703948419</v>
      </c>
      <c r="I47" s="15">
        <f t="shared" si="5"/>
        <v>4937.3390000000036</v>
      </c>
    </row>
    <row r="48" spans="1:9" x14ac:dyDescent="0.25">
      <c r="A48">
        <v>33</v>
      </c>
      <c r="D48" s="14">
        <f t="shared" si="0"/>
        <v>33</v>
      </c>
      <c r="E48" s="15">
        <f t="shared" si="1"/>
        <v>117670.23667820102</v>
      </c>
      <c r="F48" s="15">
        <f t="shared" si="2"/>
        <v>1683.7529201890393</v>
      </c>
      <c r="G48" s="15">
        <f t="shared" si="3"/>
        <v>2804.8155860439347</v>
      </c>
      <c r="H48" s="15">
        <f t="shared" si="4"/>
        <v>448.77049376702956</v>
      </c>
      <c r="I48" s="15">
        <f t="shared" si="5"/>
        <v>4937.3390000000036</v>
      </c>
    </row>
    <row r="49" spans="1:9" x14ac:dyDescent="0.25">
      <c r="A49">
        <v>34</v>
      </c>
      <c r="D49" s="14">
        <f t="shared" si="0"/>
        <v>34</v>
      </c>
      <c r="E49" s="15">
        <f t="shared" si="1"/>
        <v>115940.58470527481</v>
      </c>
      <c r="F49" s="15">
        <f t="shared" si="2"/>
        <v>1729.6519729262095</v>
      </c>
      <c r="G49" s="15">
        <f t="shared" si="3"/>
        <v>2765.2474371325811</v>
      </c>
      <c r="H49" s="15">
        <f t="shared" si="4"/>
        <v>442.439589941213</v>
      </c>
      <c r="I49" s="15">
        <f t="shared" si="5"/>
        <v>4937.3390000000036</v>
      </c>
    </row>
    <row r="50" spans="1:9" x14ac:dyDescent="0.25">
      <c r="A50">
        <v>35</v>
      </c>
      <c r="D50" s="14">
        <f t="shared" si="0"/>
        <v>35</v>
      </c>
      <c r="E50" s="15">
        <f t="shared" si="1"/>
        <v>114163.78247284771</v>
      </c>
      <c r="F50" s="15">
        <f t="shared" si="2"/>
        <v>1776.8022324270964</v>
      </c>
      <c r="G50" s="15">
        <f t="shared" si="3"/>
        <v>2724.600661700782</v>
      </c>
      <c r="H50" s="15">
        <f t="shared" si="4"/>
        <v>435.93610587212515</v>
      </c>
      <c r="I50" s="15">
        <f t="shared" si="5"/>
        <v>4937.3390000000036</v>
      </c>
    </row>
    <row r="51" spans="1:9" x14ac:dyDescent="0.25">
      <c r="A51">
        <v>36</v>
      </c>
      <c r="D51" s="14">
        <f t="shared" si="0"/>
        <v>36</v>
      </c>
      <c r="E51" s="15">
        <f>IF(D51&lt;=$E$7,IF(D51=0,$E$6,E50-F51),"")</f>
        <v>112338.54466629817</v>
      </c>
      <c r="F51" s="15">
        <f t="shared" si="2"/>
        <v>1825.2378065495373</v>
      </c>
      <c r="G51" s="15">
        <f t="shared" si="3"/>
        <v>2682.8458564228158</v>
      </c>
      <c r="H51" s="15">
        <f t="shared" si="4"/>
        <v>429.25533702765051</v>
      </c>
      <c r="I51" s="15">
        <f t="shared" si="5"/>
        <v>4937.3390000000036</v>
      </c>
    </row>
    <row r="52" spans="1:9" x14ac:dyDescent="0.25">
      <c r="A52">
        <v>37</v>
      </c>
      <c r="D52" s="14">
        <f t="shared" si="0"/>
        <v>37</v>
      </c>
      <c r="E52" s="15">
        <f t="shared" si="1"/>
        <v>110463.55093336765</v>
      </c>
      <c r="F52" s="15">
        <f t="shared" si="2"/>
        <v>1874.9937329305221</v>
      </c>
      <c r="G52" s="15">
        <f t="shared" si="3"/>
        <v>2639.9528164392082</v>
      </c>
      <c r="H52" s="15">
        <f t="shared" si="4"/>
        <v>422.39245063027329</v>
      </c>
      <c r="I52" s="15">
        <f t="shared" si="5"/>
        <v>4937.3390000000036</v>
      </c>
    </row>
    <row r="53" spans="1:9" x14ac:dyDescent="0.25">
      <c r="A53">
        <v>38</v>
      </c>
      <c r="D53" s="14">
        <f t="shared" si="0"/>
        <v>38</v>
      </c>
      <c r="E53" s="15">
        <f t="shared" si="1"/>
        <v>108537.4449290357</v>
      </c>
      <c r="F53" s="15">
        <f t="shared" si="2"/>
        <v>1926.1060043319449</v>
      </c>
      <c r="G53" s="15">
        <f t="shared" si="3"/>
        <v>2595.8905135069472</v>
      </c>
      <c r="H53" s="15">
        <f t="shared" si="4"/>
        <v>415.34248216111155</v>
      </c>
      <c r="I53" s="15">
        <f t="shared" si="5"/>
        <v>4937.3390000000036</v>
      </c>
    </row>
    <row r="54" spans="1:9" x14ac:dyDescent="0.25">
      <c r="A54">
        <v>39</v>
      </c>
      <c r="D54" s="14">
        <f t="shared" si="0"/>
        <v>39</v>
      </c>
      <c r="E54" s="15">
        <f t="shared" si="1"/>
        <v>106558.83333435842</v>
      </c>
      <c r="F54" s="15">
        <f t="shared" si="2"/>
        <v>1978.6115946772825</v>
      </c>
      <c r="G54" s="15">
        <f t="shared" si="3"/>
        <v>2550.6270735540697</v>
      </c>
      <c r="H54" s="15">
        <f t="shared" si="4"/>
        <v>408.10033176865119</v>
      </c>
      <c r="I54" s="15">
        <f t="shared" si="5"/>
        <v>4937.3390000000036</v>
      </c>
    </row>
    <row r="55" spans="1:9" x14ac:dyDescent="0.25">
      <c r="A55">
        <v>40</v>
      </c>
      <c r="D55" s="14">
        <f t="shared" si="0"/>
        <v>40</v>
      </c>
      <c r="E55" s="15">
        <f t="shared" si="1"/>
        <v>104526.2848485604</v>
      </c>
      <c r="F55" s="15">
        <f t="shared" si="2"/>
        <v>2032.5484857980246</v>
      </c>
      <c r="G55" s="15">
        <f t="shared" si="3"/>
        <v>2504.1297536223956</v>
      </c>
      <c r="H55" s="15">
        <f t="shared" si="4"/>
        <v>400.66076057958333</v>
      </c>
      <c r="I55" s="15">
        <f t="shared" si="5"/>
        <v>4937.3390000000036</v>
      </c>
    </row>
    <row r="56" spans="1:9" x14ac:dyDescent="0.25">
      <c r="A56">
        <v>41</v>
      </c>
      <c r="D56" s="14">
        <f t="shared" si="0"/>
        <v>41</v>
      </c>
      <c r="E56" s="15">
        <f t="shared" si="1"/>
        <v>102438.32915365118</v>
      </c>
      <c r="F56" s="15">
        <f t="shared" si="2"/>
        <v>2087.9556949092189</v>
      </c>
      <c r="G56" s="15">
        <f t="shared" si="3"/>
        <v>2456.3649181817109</v>
      </c>
      <c r="H56" s="15">
        <f t="shared" si="4"/>
        <v>393.01838690907374</v>
      </c>
      <c r="I56" s="15">
        <f t="shared" si="5"/>
        <v>4937.3390000000036</v>
      </c>
    </row>
    <row r="57" spans="1:9" x14ac:dyDescent="0.25">
      <c r="A57">
        <v>42</v>
      </c>
      <c r="D57" s="14">
        <f t="shared" si="0"/>
        <v>42</v>
      </c>
      <c r="E57" s="15">
        <f t="shared" si="1"/>
        <v>100293.45585081719</v>
      </c>
      <c r="F57" s="15">
        <f t="shared" si="2"/>
        <v>2144.8733028339925</v>
      </c>
      <c r="G57" s="15">
        <f t="shared" si="3"/>
        <v>2407.2980147982853</v>
      </c>
      <c r="H57" s="15">
        <f t="shared" si="4"/>
        <v>385.16768236772566</v>
      </c>
      <c r="I57" s="15">
        <f t="shared" si="5"/>
        <v>4937.3390000000036</v>
      </c>
    </row>
    <row r="58" spans="1:9" x14ac:dyDescent="0.25">
      <c r="A58">
        <v>43</v>
      </c>
      <c r="D58" s="14">
        <f t="shared" si="0"/>
        <v>43</v>
      </c>
      <c r="E58" s="15">
        <f t="shared" si="1"/>
        <v>98090.113367819707</v>
      </c>
      <c r="F58" s="15">
        <f t="shared" si="2"/>
        <v>2203.3424829974761</v>
      </c>
      <c r="G58" s="15">
        <f t="shared" si="3"/>
        <v>2356.8935491401098</v>
      </c>
      <c r="H58" s="15">
        <f t="shared" si="4"/>
        <v>377.10296786241759</v>
      </c>
      <c r="I58" s="15">
        <f t="shared" si="5"/>
        <v>4937.3390000000036</v>
      </c>
    </row>
    <row r="59" spans="1:9" x14ac:dyDescent="0.25">
      <c r="A59">
        <v>44</v>
      </c>
      <c r="D59" s="14">
        <f t="shared" si="0"/>
        <v>44</v>
      </c>
      <c r="E59" s="15">
        <f t="shared" si="1"/>
        <v>95826.707836608606</v>
      </c>
      <c r="F59" s="15">
        <f t="shared" si="2"/>
        <v>2263.4055312111022</v>
      </c>
      <c r="G59" s="15">
        <f t="shared" si="3"/>
        <v>2305.1150593007769</v>
      </c>
      <c r="H59" s="15">
        <f t="shared" si="4"/>
        <v>368.8184094881243</v>
      </c>
      <c r="I59" s="15">
        <f t="shared" si="5"/>
        <v>4937.3390000000036</v>
      </c>
    </row>
    <row r="60" spans="1:9" x14ac:dyDescent="0.25">
      <c r="A60">
        <v>45</v>
      </c>
      <c r="D60" s="14">
        <f t="shared" si="0"/>
        <v>45</v>
      </c>
      <c r="E60" s="15">
        <f t="shared" si="1"/>
        <v>93501.60194033978</v>
      </c>
      <c r="F60" s="15">
        <f t="shared" si="2"/>
        <v>2325.1058962688189</v>
      </c>
      <c r="G60" s="15">
        <f t="shared" si="3"/>
        <v>2251.9250894234351</v>
      </c>
      <c r="H60" s="15">
        <f t="shared" si="4"/>
        <v>360.3080143077496</v>
      </c>
      <c r="I60" s="15">
        <f t="shared" si="5"/>
        <v>4937.3390000000036</v>
      </c>
    </row>
    <row r="61" spans="1:9" x14ac:dyDescent="0.25">
      <c r="A61">
        <v>46</v>
      </c>
      <c r="D61" s="14">
        <f t="shared" si="0"/>
        <v>46</v>
      </c>
      <c r="E61" s="15">
        <f t="shared" si="1"/>
        <v>91113.113728962417</v>
      </c>
      <c r="F61" s="15">
        <f t="shared" si="2"/>
        <v>2388.4882113773601</v>
      </c>
      <c r="G61" s="15">
        <f t="shared" si="3"/>
        <v>2197.2851626057272</v>
      </c>
      <c r="H61" s="15">
        <f t="shared" si="4"/>
        <v>351.56562601691638</v>
      </c>
      <c r="I61" s="15">
        <f t="shared" si="5"/>
        <v>4937.3390000000036</v>
      </c>
    </row>
    <row r="62" spans="1:9" x14ac:dyDescent="0.25">
      <c r="A62">
        <v>47</v>
      </c>
      <c r="D62" s="14">
        <f t="shared" si="0"/>
        <v>47</v>
      </c>
      <c r="E62" s="15">
        <f t="shared" si="1"/>
        <v>88659.515402519115</v>
      </c>
      <c r="F62" s="15">
        <f t="shared" si="2"/>
        <v>2453.5983264432984</v>
      </c>
      <c r="G62" s="15">
        <f t="shared" si="3"/>
        <v>2141.1557530661253</v>
      </c>
      <c r="H62" s="15">
        <f t="shared" si="4"/>
        <v>342.58492049058003</v>
      </c>
      <c r="I62" s="15">
        <f t="shared" si="5"/>
        <v>4937.3390000000036</v>
      </c>
    </row>
    <row r="63" spans="1:9" x14ac:dyDescent="0.25">
      <c r="A63">
        <v>48</v>
      </c>
      <c r="D63" s="14">
        <f t="shared" si="0"/>
        <v>48</v>
      </c>
      <c r="E63" s="15">
        <f t="shared" si="1"/>
        <v>86139.032061278864</v>
      </c>
      <c r="F63" s="15">
        <f t="shared" si="2"/>
        <v>2520.4833412402486</v>
      </c>
      <c r="G63" s="15">
        <f t="shared" si="3"/>
        <v>2083.4962575515128</v>
      </c>
      <c r="H63" s="15">
        <f t="shared" si="4"/>
        <v>333.35940120824205</v>
      </c>
      <c r="I63" s="15">
        <f t="shared" si="5"/>
        <v>4937.3390000000036</v>
      </c>
    </row>
    <row r="64" spans="1:9" x14ac:dyDescent="0.25">
      <c r="A64">
        <v>49</v>
      </c>
      <c r="D64" s="14">
        <f t="shared" si="0"/>
        <v>49</v>
      </c>
      <c r="E64" s="15">
        <f t="shared" si="1"/>
        <v>83549.840421798654</v>
      </c>
      <c r="F64" s="15">
        <f t="shared" si="2"/>
        <v>2589.1916394802038</v>
      </c>
      <c r="G64" s="15">
        <f t="shared" si="3"/>
        <v>2024.2649659653446</v>
      </c>
      <c r="H64" s="15">
        <f t="shared" si="4"/>
        <v>323.88239455445512</v>
      </c>
      <c r="I64" s="15">
        <f t="shared" si="5"/>
        <v>4937.3390000000036</v>
      </c>
    </row>
    <row r="65" spans="1:9" x14ac:dyDescent="0.25">
      <c r="A65">
        <v>50</v>
      </c>
      <c r="D65" s="14">
        <f t="shared" si="0"/>
        <v>50</v>
      </c>
      <c r="E65" s="15">
        <f t="shared" si="1"/>
        <v>80890.067497985001</v>
      </c>
      <c r="F65" s="15">
        <f t="shared" si="2"/>
        <v>2659.7729238136553</v>
      </c>
      <c r="G65" s="15">
        <f t="shared" si="3"/>
        <v>1963.4190311951279</v>
      </c>
      <c r="H65" s="15">
        <f t="shared" si="4"/>
        <v>314.14704499122047</v>
      </c>
      <c r="I65" s="15">
        <f t="shared" si="5"/>
        <v>4937.3390000000036</v>
      </c>
    </row>
    <row r="66" spans="1:9" x14ac:dyDescent="0.25">
      <c r="A66">
        <v>51</v>
      </c>
      <c r="D66" s="14">
        <f t="shared" si="0"/>
        <v>51</v>
      </c>
      <c r="E66" s="15">
        <f t="shared" si="1"/>
        <v>78157.789246201181</v>
      </c>
      <c r="F66" s="15">
        <f t="shared" si="2"/>
        <v>2732.2782517838141</v>
      </c>
      <c r="G66" s="15">
        <f t="shared" si="3"/>
        <v>1900.9144381174049</v>
      </c>
      <c r="H66" s="15">
        <f t="shared" si="4"/>
        <v>304.1463100987848</v>
      </c>
      <c r="I66" s="15">
        <f t="shared" si="5"/>
        <v>4937.3390000000036</v>
      </c>
    </row>
    <row r="67" spans="1:9" x14ac:dyDescent="0.25">
      <c r="A67">
        <v>52</v>
      </c>
      <c r="D67" s="14">
        <f t="shared" si="0"/>
        <v>52</v>
      </c>
      <c r="E67" s="15">
        <f t="shared" si="1"/>
        <v>75351.029173440227</v>
      </c>
      <c r="F67" s="15">
        <f t="shared" si="2"/>
        <v>2806.7600727609483</v>
      </c>
      <c r="G67" s="15">
        <f t="shared" si="3"/>
        <v>1836.7059717578061</v>
      </c>
      <c r="H67" s="15">
        <f t="shared" si="4"/>
        <v>293.87295548124899</v>
      </c>
      <c r="I67" s="15">
        <f t="shared" si="5"/>
        <v>4937.3390000000036</v>
      </c>
    </row>
    <row r="68" spans="1:9" x14ac:dyDescent="0.25">
      <c r="A68">
        <v>53</v>
      </c>
      <c r="D68" s="14">
        <f t="shared" si="0"/>
        <v>53</v>
      </c>
      <c r="E68" s="15">
        <f t="shared" si="1"/>
        <v>72467.756907556686</v>
      </c>
      <c r="F68" s="15">
        <f t="shared" si="2"/>
        <v>2883.2722658835437</v>
      </c>
      <c r="G68" s="15">
        <f t="shared" si="3"/>
        <v>1770.7471845831549</v>
      </c>
      <c r="H68" s="15">
        <f t="shared" si="4"/>
        <v>283.31954953330478</v>
      </c>
      <c r="I68" s="15">
        <f t="shared" si="5"/>
        <v>4937.3390000000036</v>
      </c>
    </row>
    <row r="69" spans="1:9" x14ac:dyDescent="0.25">
      <c r="A69">
        <v>54</v>
      </c>
      <c r="D69" s="14">
        <f t="shared" si="0"/>
        <v>54</v>
      </c>
      <c r="E69" s="15">
        <f t="shared" si="1"/>
        <v>69505.88672852295</v>
      </c>
      <c r="F69" s="15">
        <f t="shared" si="2"/>
        <v>2961.87017903374</v>
      </c>
      <c r="G69" s="15">
        <f t="shared" si="3"/>
        <v>1702.9903629019511</v>
      </c>
      <c r="H69" s="15">
        <f t="shared" si="4"/>
        <v>272.47845806431218</v>
      </c>
      <c r="I69" s="15">
        <f t="shared" si="5"/>
        <v>4937.3390000000036</v>
      </c>
    </row>
    <row r="70" spans="1:9" x14ac:dyDescent="0.25">
      <c r="A70">
        <v>55</v>
      </c>
      <c r="D70" s="14">
        <f t="shared" si="0"/>
        <v>55</v>
      </c>
      <c r="E70" s="15">
        <f t="shared" si="1"/>
        <v>66463.276059647702</v>
      </c>
      <c r="F70" s="15">
        <f t="shared" si="2"/>
        <v>3042.6106688752407</v>
      </c>
      <c r="G70" s="15">
        <f t="shared" si="3"/>
        <v>1633.3864923489334</v>
      </c>
      <c r="H70" s="15">
        <f t="shared" si="4"/>
        <v>261.34183877582933</v>
      </c>
      <c r="I70" s="15">
        <f t="shared" si="5"/>
        <v>4937.3390000000036</v>
      </c>
    </row>
    <row r="71" spans="1:9" x14ac:dyDescent="0.25">
      <c r="A71">
        <v>56</v>
      </c>
      <c r="D71" s="14">
        <f t="shared" si="0"/>
        <v>56</v>
      </c>
      <c r="E71" s="15">
        <f t="shared" si="1"/>
        <v>63337.723917665055</v>
      </c>
      <c r="F71" s="15">
        <f t="shared" si="2"/>
        <v>3125.5521419826496</v>
      </c>
      <c r="G71" s="15">
        <f t="shared" si="3"/>
        <v>1561.8852224287534</v>
      </c>
      <c r="H71" s="15">
        <f t="shared" si="4"/>
        <v>249.90163558860056</v>
      </c>
      <c r="I71" s="15">
        <f t="shared" si="5"/>
        <v>4937.3390000000036</v>
      </c>
    </row>
    <row r="72" spans="1:9" x14ac:dyDescent="0.25">
      <c r="A72">
        <v>57</v>
      </c>
      <c r="D72" s="14">
        <f t="shared" si="0"/>
        <v>57</v>
      </c>
      <c r="E72" s="15">
        <f t="shared" si="1"/>
        <v>60126.969320573058</v>
      </c>
      <c r="F72" s="15">
        <f t="shared" si="2"/>
        <v>3210.754597091995</v>
      </c>
      <c r="G72" s="15">
        <f t="shared" si="3"/>
        <v>1488.4348300931108</v>
      </c>
      <c r="H72" s="15">
        <f t="shared" si="4"/>
        <v>238.14957281489774</v>
      </c>
      <c r="I72" s="15">
        <f t="shared" si="5"/>
        <v>4937.3390000000036</v>
      </c>
    </row>
    <row r="73" spans="1:9" x14ac:dyDescent="0.25">
      <c r="A73">
        <v>58</v>
      </c>
      <c r="D73" s="14">
        <f t="shared" si="0"/>
        <v>58</v>
      </c>
      <c r="E73" s="15">
        <f t="shared" si="1"/>
        <v>56828.689652070054</v>
      </c>
      <c r="F73" s="15">
        <f t="shared" si="2"/>
        <v>3298.2796685030007</v>
      </c>
      <c r="G73" s="15">
        <f t="shared" si="3"/>
        <v>1412.9821823250022</v>
      </c>
      <c r="H73" s="15">
        <f t="shared" si="4"/>
        <v>226.07714917200036</v>
      </c>
      <c r="I73" s="15">
        <f t="shared" si="5"/>
        <v>4937.3390000000036</v>
      </c>
    </row>
    <row r="74" spans="1:9" x14ac:dyDescent="0.25">
      <c r="A74">
        <v>59</v>
      </c>
      <c r="D74" s="14">
        <f t="shared" si="0"/>
        <v>59</v>
      </c>
      <c r="E74" s="15">
        <f t="shared" si="1"/>
        <v>53440.498981405552</v>
      </c>
      <c r="F74" s="15">
        <f t="shared" si="2"/>
        <v>3388.1906706645041</v>
      </c>
      <c r="G74" s="15">
        <f t="shared" si="3"/>
        <v>1335.4726977030166</v>
      </c>
      <c r="H74" s="15">
        <f t="shared" si="4"/>
        <v>213.67563163248266</v>
      </c>
      <c r="I74" s="15">
        <f t="shared" si="5"/>
        <v>4937.3390000000036</v>
      </c>
    </row>
    <row r="75" spans="1:9" x14ac:dyDescent="0.25">
      <c r="A75">
        <v>60</v>
      </c>
      <c r="D75" s="14">
        <f t="shared" si="0"/>
        <v>60</v>
      </c>
      <c r="E75" s="15">
        <f t="shared" si="1"/>
        <v>49959.946337430287</v>
      </c>
      <c r="F75" s="15">
        <f t="shared" si="2"/>
        <v>3480.5526439752657</v>
      </c>
      <c r="G75" s="15">
        <f t="shared" si="3"/>
        <v>1255.8503069178773</v>
      </c>
      <c r="H75" s="15">
        <f t="shared" si="4"/>
        <v>200.93604910686037</v>
      </c>
      <c r="I75" s="15">
        <f t="shared" si="5"/>
        <v>4937.3390000000036</v>
      </c>
    </row>
    <row r="76" spans="1:9" x14ac:dyDescent="0.25">
      <c r="A76">
        <v>61</v>
      </c>
      <c r="D76" s="14">
        <f t="shared" si="0"/>
        <v>61</v>
      </c>
      <c r="E76" s="15">
        <f t="shared" si="1"/>
        <v>46384.513935596973</v>
      </c>
      <c r="F76" s="15">
        <f t="shared" si="2"/>
        <v>3575.4324018333132</v>
      </c>
      <c r="G76" s="15">
        <f t="shared" si="3"/>
        <v>1174.0574122126641</v>
      </c>
      <c r="H76" s="15">
        <f t="shared" si="4"/>
        <v>187.84918595402627</v>
      </c>
      <c r="I76" s="15">
        <f t="shared" si="5"/>
        <v>4937.3390000000036</v>
      </c>
    </row>
    <row r="77" spans="1:9" x14ac:dyDescent="0.25">
      <c r="A77">
        <v>62</v>
      </c>
      <c r="D77" s="14">
        <f t="shared" si="0"/>
        <v>62</v>
      </c>
      <c r="E77" s="15">
        <f t="shared" si="1"/>
        <v>42711.615356629125</v>
      </c>
      <c r="F77" s="15">
        <f t="shared" si="2"/>
        <v>3672.8985789678468</v>
      </c>
      <c r="G77" s="15">
        <f t="shared" si="3"/>
        <v>1090.0348457173766</v>
      </c>
      <c r="H77" s="15">
        <f t="shared" si="4"/>
        <v>174.40557531478026</v>
      </c>
      <c r="I77" s="15">
        <f t="shared" si="5"/>
        <v>4937.3390000000036</v>
      </c>
    </row>
    <row r="78" spans="1:9" x14ac:dyDescent="0.25">
      <c r="A78">
        <v>63</v>
      </c>
      <c r="D78" s="14">
        <f t="shared" si="0"/>
        <v>63</v>
      </c>
      <c r="E78" s="15">
        <f t="shared" si="1"/>
        <v>38938.593675540455</v>
      </c>
      <c r="F78" s="15">
        <f t="shared" si="2"/>
        <v>3773.0216810886695</v>
      </c>
      <c r="G78" s="15">
        <f t="shared" si="3"/>
        <v>1003.7218266477015</v>
      </c>
      <c r="H78" s="15">
        <f t="shared" si="4"/>
        <v>160.59549226363225</v>
      </c>
      <c r="I78" s="15">
        <f t="shared" si="5"/>
        <v>4937.3390000000036</v>
      </c>
    </row>
    <row r="79" spans="1:9" x14ac:dyDescent="0.25">
      <c r="A79">
        <v>64</v>
      </c>
      <c r="D79" s="14">
        <f t="shared" si="0"/>
        <v>64</v>
      </c>
      <c r="E79" s="15">
        <f t="shared" si="1"/>
        <v>35062.719539651393</v>
      </c>
      <c r="F79" s="15">
        <f t="shared" si="2"/>
        <v>3875.8741358890634</v>
      </c>
      <c r="G79" s="15">
        <f t="shared" si="3"/>
        <v>915.05591733701738</v>
      </c>
      <c r="H79" s="15">
        <f t="shared" si="4"/>
        <v>146.40894677392279</v>
      </c>
      <c r="I79" s="15">
        <f t="shared" si="5"/>
        <v>4937.3390000000036</v>
      </c>
    </row>
    <row r="80" spans="1:9" x14ac:dyDescent="0.25">
      <c r="A80">
        <v>65</v>
      </c>
      <c r="D80" s="14">
        <f t="shared" ref="D80:D135" si="6">IF(A80&lt;=$E$7,A80,"")</f>
        <v>65</v>
      </c>
      <c r="E80" s="15">
        <f t="shared" si="1"/>
        <v>31081.189194212395</v>
      </c>
      <c r="F80" s="15">
        <f t="shared" si="2"/>
        <v>3981.5303454389964</v>
      </c>
      <c r="G80" s="15">
        <f t="shared" si="3"/>
        <v>823.97297806983386</v>
      </c>
      <c r="H80" s="15">
        <f t="shared" si="4"/>
        <v>131.83567649117342</v>
      </c>
      <c r="I80" s="15">
        <f t="shared" si="5"/>
        <v>4937.3390000000036</v>
      </c>
    </row>
    <row r="81" spans="1:9" x14ac:dyDescent="0.25">
      <c r="A81">
        <v>66</v>
      </c>
      <c r="D81" s="14">
        <f t="shared" si="6"/>
        <v>66</v>
      </c>
      <c r="E81" s="15">
        <f t="shared" ref="E81:E135" si="7">IF(D81&lt;=$E$7,IF(D81=0,$E$6,E80-F81),"")</f>
        <v>26991.122454205823</v>
      </c>
      <c r="F81" s="15">
        <f t="shared" ref="F81:F135" si="8">IF(D81&lt;=$E$7,IF(D81=0,0,I81-SUM(G81:H81)),"")</f>
        <v>4090.0667400065727</v>
      </c>
      <c r="G81" s="15">
        <f t="shared" ref="G81:G135" si="9">IF(D81&lt;=$E$7,IFERROR(E80*$J$6/2,""),"")</f>
        <v>730.40712068399228</v>
      </c>
      <c r="H81" s="15">
        <f t="shared" ref="H81:H135" si="10">IFERROR(G81*16%,"")</f>
        <v>116.86513930943876</v>
      </c>
      <c r="I81" s="15">
        <f t="shared" ref="I81:I135" si="11">IF(D81&lt;=$E$7,$E$8,"")</f>
        <v>4937.3390000000036</v>
      </c>
    </row>
    <row r="82" spans="1:9" x14ac:dyDescent="0.25">
      <c r="A82">
        <v>67</v>
      </c>
      <c r="D82" s="14">
        <f t="shared" si="6"/>
        <v>67</v>
      </c>
      <c r="E82" s="15">
        <f t="shared" si="7"/>
        <v>22789.560620859171</v>
      </c>
      <c r="F82" s="15">
        <f t="shared" si="8"/>
        <v>4201.5618333466509</v>
      </c>
      <c r="G82" s="15">
        <f t="shared" si="9"/>
        <v>634.29066090806293</v>
      </c>
      <c r="H82" s="15">
        <f t="shared" si="10"/>
        <v>101.48650574529007</v>
      </c>
      <c r="I82" s="15">
        <f t="shared" si="11"/>
        <v>4937.3390000000036</v>
      </c>
    </row>
    <row r="83" spans="1:9" x14ac:dyDescent="0.25">
      <c r="A83">
        <v>68</v>
      </c>
      <c r="D83" s="14">
        <f t="shared" si="6"/>
        <v>68</v>
      </c>
      <c r="E83" s="15">
        <f t="shared" si="7"/>
        <v>18473.464341362545</v>
      </c>
      <c r="F83" s="15">
        <f t="shared" si="8"/>
        <v>4316.0962794966272</v>
      </c>
      <c r="G83" s="15">
        <f t="shared" si="9"/>
        <v>535.55406939946226</v>
      </c>
      <c r="H83" s="15">
        <f t="shared" si="10"/>
        <v>85.688651103913969</v>
      </c>
      <c r="I83" s="15">
        <f t="shared" si="11"/>
        <v>4937.3390000000036</v>
      </c>
    </row>
    <row r="84" spans="1:9" x14ac:dyDescent="0.25">
      <c r="A84">
        <v>69</v>
      </c>
      <c r="D84" s="14">
        <f t="shared" si="6"/>
        <v>69</v>
      </c>
      <c r="E84" s="15">
        <f t="shared" si="7"/>
        <v>14039.711410242071</v>
      </c>
      <c r="F84" s="15">
        <f t="shared" si="8"/>
        <v>4433.7529311204753</v>
      </c>
      <c r="G84" s="15">
        <f t="shared" si="9"/>
        <v>434.12592144786947</v>
      </c>
      <c r="H84" s="15">
        <f t="shared" si="10"/>
        <v>69.460147431659124</v>
      </c>
      <c r="I84" s="15">
        <f t="shared" si="11"/>
        <v>4937.3390000000036</v>
      </c>
    </row>
    <row r="85" spans="1:9" x14ac:dyDescent="0.25">
      <c r="A85">
        <v>70</v>
      </c>
      <c r="D85" s="14">
        <f t="shared" si="6"/>
        <v>70</v>
      </c>
      <c r="E85" s="15">
        <f t="shared" si="7"/>
        <v>9485.0945107988373</v>
      </c>
      <c r="F85" s="15">
        <f t="shared" si="8"/>
        <v>4554.6168994432337</v>
      </c>
      <c r="G85" s="15">
        <f t="shared" si="9"/>
        <v>329.93284530756063</v>
      </c>
      <c r="H85" s="15">
        <f t="shared" si="10"/>
        <v>52.789255249209702</v>
      </c>
      <c r="I85" s="15">
        <f t="shared" si="11"/>
        <v>4937.3390000000036</v>
      </c>
    </row>
    <row r="86" spans="1:9" x14ac:dyDescent="0.25">
      <c r="A86">
        <v>71</v>
      </c>
      <c r="D86" s="14">
        <f t="shared" si="6"/>
        <v>71</v>
      </c>
      <c r="E86" s="15">
        <f t="shared" si="7"/>
        <v>4806.3188949795231</v>
      </c>
      <c r="F86" s="15">
        <f t="shared" si="8"/>
        <v>4678.7756158193142</v>
      </c>
      <c r="G86" s="15">
        <f t="shared" si="9"/>
        <v>222.89946912128357</v>
      </c>
      <c r="H86" s="15">
        <f t="shared" si="10"/>
        <v>35.663915059405376</v>
      </c>
      <c r="I86" s="15">
        <f t="shared" si="11"/>
        <v>4937.3390000000036</v>
      </c>
    </row>
    <row r="87" spans="1:9" x14ac:dyDescent="0.25">
      <c r="A87">
        <v>72</v>
      </c>
      <c r="D87" s="14">
        <f t="shared" si="6"/>
        <v>72</v>
      </c>
      <c r="E87" s="15">
        <f t="shared" si="7"/>
        <v>3.637978807091713E-10</v>
      </c>
      <c r="F87" s="15">
        <f t="shared" si="8"/>
        <v>4806.3188949791593</v>
      </c>
      <c r="G87" s="15">
        <f t="shared" si="9"/>
        <v>112.94836639727933</v>
      </c>
      <c r="H87" s="15">
        <f t="shared" si="10"/>
        <v>18.071738623564695</v>
      </c>
      <c r="I87" s="15">
        <f t="shared" si="11"/>
        <v>4937.3390000000036</v>
      </c>
    </row>
    <row r="88" spans="1:9" x14ac:dyDescent="0.25">
      <c r="A88">
        <v>73</v>
      </c>
      <c r="D88" s="14" t="str">
        <f t="shared" si="6"/>
        <v/>
      </c>
      <c r="E88" s="15" t="str">
        <f t="shared" si="7"/>
        <v/>
      </c>
      <c r="F88" s="15" t="str">
        <f t="shared" si="8"/>
        <v/>
      </c>
      <c r="G88" s="15" t="str">
        <f t="shared" si="9"/>
        <v/>
      </c>
      <c r="H88" s="15" t="str">
        <f t="shared" si="10"/>
        <v/>
      </c>
      <c r="I88" s="15" t="str">
        <f t="shared" si="11"/>
        <v/>
      </c>
    </row>
    <row r="89" spans="1:9" x14ac:dyDescent="0.25">
      <c r="A89">
        <v>74</v>
      </c>
      <c r="D89" s="14" t="str">
        <f t="shared" si="6"/>
        <v/>
      </c>
      <c r="E89" s="15" t="str">
        <f t="shared" si="7"/>
        <v/>
      </c>
      <c r="F89" s="15" t="str">
        <f t="shared" si="8"/>
        <v/>
      </c>
      <c r="G89" s="15" t="str">
        <f t="shared" si="9"/>
        <v/>
      </c>
      <c r="H89" s="15" t="str">
        <f t="shared" si="10"/>
        <v/>
      </c>
      <c r="I89" s="15" t="str">
        <f t="shared" si="11"/>
        <v/>
      </c>
    </row>
    <row r="90" spans="1:9" x14ac:dyDescent="0.25">
      <c r="A90">
        <v>75</v>
      </c>
      <c r="D90" s="14" t="str">
        <f t="shared" si="6"/>
        <v/>
      </c>
      <c r="E90" s="15" t="str">
        <f t="shared" si="7"/>
        <v/>
      </c>
      <c r="F90" s="15" t="str">
        <f t="shared" si="8"/>
        <v/>
      </c>
      <c r="G90" s="15" t="str">
        <f t="shared" si="9"/>
        <v/>
      </c>
      <c r="H90" s="15" t="str">
        <f t="shared" si="10"/>
        <v/>
      </c>
      <c r="I90" s="15" t="str">
        <f t="shared" si="11"/>
        <v/>
      </c>
    </row>
    <row r="91" spans="1:9" x14ac:dyDescent="0.25">
      <c r="A91">
        <v>76</v>
      </c>
      <c r="D91" s="14" t="str">
        <f t="shared" si="6"/>
        <v/>
      </c>
      <c r="E91" s="15" t="str">
        <f t="shared" si="7"/>
        <v/>
      </c>
      <c r="F91" s="15" t="str">
        <f t="shared" si="8"/>
        <v/>
      </c>
      <c r="G91" s="15" t="str">
        <f t="shared" si="9"/>
        <v/>
      </c>
      <c r="H91" s="15" t="str">
        <f t="shared" si="10"/>
        <v/>
      </c>
      <c r="I91" s="15" t="str">
        <f t="shared" si="11"/>
        <v/>
      </c>
    </row>
    <row r="92" spans="1:9" x14ac:dyDescent="0.25">
      <c r="A92">
        <v>77</v>
      </c>
      <c r="D92" s="14" t="str">
        <f t="shared" si="6"/>
        <v/>
      </c>
      <c r="E92" s="15" t="str">
        <f t="shared" si="7"/>
        <v/>
      </c>
      <c r="F92" s="15" t="str">
        <f t="shared" si="8"/>
        <v/>
      </c>
      <c r="G92" s="15" t="str">
        <f t="shared" si="9"/>
        <v/>
      </c>
      <c r="H92" s="15" t="str">
        <f t="shared" si="10"/>
        <v/>
      </c>
      <c r="I92" s="15" t="str">
        <f t="shared" si="11"/>
        <v/>
      </c>
    </row>
    <row r="93" spans="1:9" x14ac:dyDescent="0.25">
      <c r="A93">
        <v>78</v>
      </c>
      <c r="D93" s="14" t="str">
        <f t="shared" si="6"/>
        <v/>
      </c>
      <c r="E93" s="15" t="str">
        <f t="shared" si="7"/>
        <v/>
      </c>
      <c r="F93" s="15" t="str">
        <f t="shared" si="8"/>
        <v/>
      </c>
      <c r="G93" s="15" t="str">
        <f t="shared" si="9"/>
        <v/>
      </c>
      <c r="H93" s="15" t="str">
        <f t="shared" si="10"/>
        <v/>
      </c>
      <c r="I93" s="15" t="str">
        <f t="shared" si="11"/>
        <v/>
      </c>
    </row>
    <row r="94" spans="1:9" x14ac:dyDescent="0.25">
      <c r="A94">
        <v>79</v>
      </c>
      <c r="D94" s="14" t="str">
        <f t="shared" si="6"/>
        <v/>
      </c>
      <c r="E94" s="15" t="str">
        <f t="shared" si="7"/>
        <v/>
      </c>
      <c r="F94" s="15" t="str">
        <f t="shared" si="8"/>
        <v/>
      </c>
      <c r="G94" s="15" t="str">
        <f t="shared" si="9"/>
        <v/>
      </c>
      <c r="H94" s="15" t="str">
        <f t="shared" si="10"/>
        <v/>
      </c>
      <c r="I94" s="15" t="str">
        <f t="shared" si="11"/>
        <v/>
      </c>
    </row>
    <row r="95" spans="1:9" x14ac:dyDescent="0.25">
      <c r="A95">
        <v>80</v>
      </c>
      <c r="D95" s="14" t="str">
        <f t="shared" si="6"/>
        <v/>
      </c>
      <c r="E95" s="15" t="str">
        <f t="shared" si="7"/>
        <v/>
      </c>
      <c r="F95" s="15" t="str">
        <f t="shared" si="8"/>
        <v/>
      </c>
      <c r="G95" s="15" t="str">
        <f t="shared" si="9"/>
        <v/>
      </c>
      <c r="H95" s="15" t="str">
        <f t="shared" si="10"/>
        <v/>
      </c>
      <c r="I95" s="15" t="str">
        <f t="shared" si="11"/>
        <v/>
      </c>
    </row>
    <row r="96" spans="1:9" x14ac:dyDescent="0.25">
      <c r="A96">
        <v>81</v>
      </c>
      <c r="D96" s="14" t="str">
        <f t="shared" si="6"/>
        <v/>
      </c>
      <c r="E96" s="15" t="str">
        <f t="shared" si="7"/>
        <v/>
      </c>
      <c r="F96" s="15" t="str">
        <f t="shared" si="8"/>
        <v/>
      </c>
      <c r="G96" s="15" t="str">
        <f t="shared" si="9"/>
        <v/>
      </c>
      <c r="H96" s="15" t="str">
        <f t="shared" si="10"/>
        <v/>
      </c>
      <c r="I96" s="15" t="str">
        <f t="shared" si="11"/>
        <v/>
      </c>
    </row>
    <row r="97" spans="1:9" x14ac:dyDescent="0.25">
      <c r="A97">
        <v>82</v>
      </c>
      <c r="D97" s="14" t="str">
        <f t="shared" si="6"/>
        <v/>
      </c>
      <c r="E97" s="15" t="str">
        <f t="shared" si="7"/>
        <v/>
      </c>
      <c r="F97" s="15" t="str">
        <f t="shared" si="8"/>
        <v/>
      </c>
      <c r="G97" s="15" t="str">
        <f t="shared" si="9"/>
        <v/>
      </c>
      <c r="H97" s="15" t="str">
        <f t="shared" si="10"/>
        <v/>
      </c>
      <c r="I97" s="15" t="str">
        <f t="shared" si="11"/>
        <v/>
      </c>
    </row>
    <row r="98" spans="1:9" x14ac:dyDescent="0.25">
      <c r="A98">
        <v>83</v>
      </c>
      <c r="D98" s="14" t="str">
        <f t="shared" si="6"/>
        <v/>
      </c>
      <c r="E98" s="15" t="str">
        <f t="shared" si="7"/>
        <v/>
      </c>
      <c r="F98" s="15" t="str">
        <f t="shared" si="8"/>
        <v/>
      </c>
      <c r="G98" s="15" t="str">
        <f t="shared" si="9"/>
        <v/>
      </c>
      <c r="H98" s="15" t="str">
        <f t="shared" si="10"/>
        <v/>
      </c>
      <c r="I98" s="15" t="str">
        <f t="shared" si="11"/>
        <v/>
      </c>
    </row>
    <row r="99" spans="1:9" x14ac:dyDescent="0.25">
      <c r="A99">
        <v>84</v>
      </c>
      <c r="D99" s="14" t="str">
        <f t="shared" si="6"/>
        <v/>
      </c>
      <c r="E99" s="15" t="str">
        <f t="shared" si="7"/>
        <v/>
      </c>
      <c r="F99" s="15" t="str">
        <f t="shared" si="8"/>
        <v/>
      </c>
      <c r="G99" s="15" t="str">
        <f t="shared" si="9"/>
        <v/>
      </c>
      <c r="H99" s="15" t="str">
        <f t="shared" si="10"/>
        <v/>
      </c>
      <c r="I99" s="15" t="str">
        <f t="shared" si="11"/>
        <v/>
      </c>
    </row>
    <row r="100" spans="1:9" x14ac:dyDescent="0.25">
      <c r="A100">
        <v>85</v>
      </c>
      <c r="D100" s="14" t="str">
        <f t="shared" si="6"/>
        <v/>
      </c>
      <c r="E100" s="15" t="str">
        <f t="shared" si="7"/>
        <v/>
      </c>
      <c r="F100" s="15" t="str">
        <f t="shared" si="8"/>
        <v/>
      </c>
      <c r="G100" s="15" t="str">
        <f t="shared" si="9"/>
        <v/>
      </c>
      <c r="H100" s="15" t="str">
        <f t="shared" si="10"/>
        <v/>
      </c>
      <c r="I100" s="15" t="str">
        <f t="shared" si="11"/>
        <v/>
      </c>
    </row>
    <row r="101" spans="1:9" x14ac:dyDescent="0.25">
      <c r="A101">
        <v>86</v>
      </c>
      <c r="D101" s="14" t="str">
        <f t="shared" si="6"/>
        <v/>
      </c>
      <c r="E101" s="15" t="str">
        <f t="shared" si="7"/>
        <v/>
      </c>
      <c r="F101" s="15" t="str">
        <f t="shared" si="8"/>
        <v/>
      </c>
      <c r="G101" s="15" t="str">
        <f t="shared" si="9"/>
        <v/>
      </c>
      <c r="H101" s="15" t="str">
        <f t="shared" si="10"/>
        <v/>
      </c>
      <c r="I101" s="15" t="str">
        <f t="shared" si="11"/>
        <v/>
      </c>
    </row>
    <row r="102" spans="1:9" x14ac:dyDescent="0.25">
      <c r="A102">
        <v>87</v>
      </c>
      <c r="D102" s="14" t="str">
        <f t="shared" si="6"/>
        <v/>
      </c>
      <c r="E102" s="15" t="str">
        <f t="shared" si="7"/>
        <v/>
      </c>
      <c r="F102" s="15" t="str">
        <f t="shared" si="8"/>
        <v/>
      </c>
      <c r="G102" s="15" t="str">
        <f t="shared" si="9"/>
        <v/>
      </c>
      <c r="H102" s="15" t="str">
        <f t="shared" si="10"/>
        <v/>
      </c>
      <c r="I102" s="15" t="str">
        <f t="shared" si="11"/>
        <v/>
      </c>
    </row>
    <row r="103" spans="1:9" x14ac:dyDescent="0.25">
      <c r="A103">
        <v>88</v>
      </c>
      <c r="D103" s="14" t="str">
        <f t="shared" si="6"/>
        <v/>
      </c>
      <c r="E103" s="15" t="str">
        <f t="shared" si="7"/>
        <v/>
      </c>
      <c r="F103" s="15" t="str">
        <f t="shared" si="8"/>
        <v/>
      </c>
      <c r="G103" s="15" t="str">
        <f t="shared" si="9"/>
        <v/>
      </c>
      <c r="H103" s="15" t="str">
        <f t="shared" si="10"/>
        <v/>
      </c>
      <c r="I103" s="15" t="str">
        <f t="shared" si="11"/>
        <v/>
      </c>
    </row>
    <row r="104" spans="1:9" x14ac:dyDescent="0.25">
      <c r="A104">
        <v>89</v>
      </c>
      <c r="D104" s="14" t="str">
        <f t="shared" si="6"/>
        <v/>
      </c>
      <c r="E104" s="15" t="str">
        <f t="shared" si="7"/>
        <v/>
      </c>
      <c r="F104" s="15" t="str">
        <f t="shared" si="8"/>
        <v/>
      </c>
      <c r="G104" s="15" t="str">
        <f t="shared" si="9"/>
        <v/>
      </c>
      <c r="H104" s="15" t="str">
        <f t="shared" si="10"/>
        <v/>
      </c>
      <c r="I104" s="15" t="str">
        <f t="shared" si="11"/>
        <v/>
      </c>
    </row>
    <row r="105" spans="1:9" x14ac:dyDescent="0.25">
      <c r="A105">
        <v>90</v>
      </c>
      <c r="D105" s="14" t="str">
        <f t="shared" si="6"/>
        <v/>
      </c>
      <c r="E105" s="15" t="str">
        <f t="shared" si="7"/>
        <v/>
      </c>
      <c r="F105" s="15" t="str">
        <f t="shared" si="8"/>
        <v/>
      </c>
      <c r="G105" s="15" t="str">
        <f t="shared" si="9"/>
        <v/>
      </c>
      <c r="H105" s="15" t="str">
        <f t="shared" si="10"/>
        <v/>
      </c>
      <c r="I105" s="15" t="str">
        <f t="shared" si="11"/>
        <v/>
      </c>
    </row>
    <row r="106" spans="1:9" x14ac:dyDescent="0.25">
      <c r="A106">
        <v>91</v>
      </c>
      <c r="D106" s="14" t="str">
        <f t="shared" si="6"/>
        <v/>
      </c>
      <c r="E106" s="15" t="str">
        <f t="shared" si="7"/>
        <v/>
      </c>
      <c r="F106" s="15" t="str">
        <f t="shared" si="8"/>
        <v/>
      </c>
      <c r="G106" s="15" t="str">
        <f t="shared" si="9"/>
        <v/>
      </c>
      <c r="H106" s="15" t="str">
        <f t="shared" si="10"/>
        <v/>
      </c>
      <c r="I106" s="15" t="str">
        <f t="shared" si="11"/>
        <v/>
      </c>
    </row>
    <row r="107" spans="1:9" x14ac:dyDescent="0.25">
      <c r="A107">
        <v>92</v>
      </c>
      <c r="D107" s="14" t="str">
        <f t="shared" si="6"/>
        <v/>
      </c>
      <c r="E107" s="15" t="str">
        <f t="shared" si="7"/>
        <v/>
      </c>
      <c r="F107" s="15" t="str">
        <f t="shared" si="8"/>
        <v/>
      </c>
      <c r="G107" s="15" t="str">
        <f t="shared" si="9"/>
        <v/>
      </c>
      <c r="H107" s="15" t="str">
        <f t="shared" si="10"/>
        <v/>
      </c>
      <c r="I107" s="15" t="str">
        <f t="shared" si="11"/>
        <v/>
      </c>
    </row>
    <row r="108" spans="1:9" x14ac:dyDescent="0.25">
      <c r="A108">
        <v>93</v>
      </c>
      <c r="D108" s="14" t="str">
        <f t="shared" si="6"/>
        <v/>
      </c>
      <c r="E108" s="15" t="str">
        <f t="shared" si="7"/>
        <v/>
      </c>
      <c r="F108" s="15" t="str">
        <f t="shared" si="8"/>
        <v/>
      </c>
      <c r="G108" s="15" t="str">
        <f t="shared" si="9"/>
        <v/>
      </c>
      <c r="H108" s="15" t="str">
        <f t="shared" si="10"/>
        <v/>
      </c>
      <c r="I108" s="15" t="str">
        <f t="shared" si="11"/>
        <v/>
      </c>
    </row>
    <row r="109" spans="1:9" x14ac:dyDescent="0.25">
      <c r="A109">
        <v>94</v>
      </c>
      <c r="D109" s="14" t="str">
        <f t="shared" si="6"/>
        <v/>
      </c>
      <c r="E109" s="15" t="str">
        <f t="shared" si="7"/>
        <v/>
      </c>
      <c r="F109" s="15" t="str">
        <f t="shared" si="8"/>
        <v/>
      </c>
      <c r="G109" s="15" t="str">
        <f t="shared" si="9"/>
        <v/>
      </c>
      <c r="H109" s="15" t="str">
        <f t="shared" si="10"/>
        <v/>
      </c>
      <c r="I109" s="15" t="str">
        <f t="shared" si="11"/>
        <v/>
      </c>
    </row>
    <row r="110" spans="1:9" x14ac:dyDescent="0.25">
      <c r="A110">
        <v>95</v>
      </c>
      <c r="D110" s="14" t="str">
        <f t="shared" si="6"/>
        <v/>
      </c>
      <c r="E110" s="15" t="str">
        <f t="shared" si="7"/>
        <v/>
      </c>
      <c r="F110" s="15" t="str">
        <f t="shared" si="8"/>
        <v/>
      </c>
      <c r="G110" s="15" t="str">
        <f t="shared" si="9"/>
        <v/>
      </c>
      <c r="H110" s="15" t="str">
        <f t="shared" si="10"/>
        <v/>
      </c>
      <c r="I110" s="15" t="str">
        <f t="shared" si="11"/>
        <v/>
      </c>
    </row>
    <row r="111" spans="1:9" x14ac:dyDescent="0.25">
      <c r="A111">
        <v>96</v>
      </c>
      <c r="D111" s="14" t="str">
        <f t="shared" si="6"/>
        <v/>
      </c>
      <c r="E111" s="15" t="str">
        <f t="shared" si="7"/>
        <v/>
      </c>
      <c r="F111" s="15" t="str">
        <f t="shared" si="8"/>
        <v/>
      </c>
      <c r="G111" s="15" t="str">
        <f t="shared" si="9"/>
        <v/>
      </c>
      <c r="H111" s="15" t="str">
        <f t="shared" si="10"/>
        <v/>
      </c>
      <c r="I111" s="15" t="str">
        <f t="shared" si="11"/>
        <v/>
      </c>
    </row>
    <row r="112" spans="1:9" x14ac:dyDescent="0.25">
      <c r="A112">
        <v>97</v>
      </c>
      <c r="D112" s="14" t="str">
        <f t="shared" si="6"/>
        <v/>
      </c>
      <c r="E112" s="15" t="str">
        <f t="shared" si="7"/>
        <v/>
      </c>
      <c r="F112" s="15" t="str">
        <f t="shared" si="8"/>
        <v/>
      </c>
      <c r="G112" s="15" t="str">
        <f t="shared" si="9"/>
        <v/>
      </c>
      <c r="H112" s="15" t="str">
        <f t="shared" si="10"/>
        <v/>
      </c>
      <c r="I112" s="15" t="str">
        <f t="shared" si="11"/>
        <v/>
      </c>
    </row>
    <row r="113" spans="1:9" x14ac:dyDescent="0.25">
      <c r="A113">
        <v>98</v>
      </c>
      <c r="D113" s="14" t="str">
        <f t="shared" si="6"/>
        <v/>
      </c>
      <c r="E113" s="15" t="str">
        <f t="shared" si="7"/>
        <v/>
      </c>
      <c r="F113" s="15" t="str">
        <f t="shared" si="8"/>
        <v/>
      </c>
      <c r="G113" s="15" t="str">
        <f t="shared" si="9"/>
        <v/>
      </c>
      <c r="H113" s="15" t="str">
        <f t="shared" si="10"/>
        <v/>
      </c>
      <c r="I113" s="15" t="str">
        <f t="shared" si="11"/>
        <v/>
      </c>
    </row>
    <row r="114" spans="1:9" x14ac:dyDescent="0.25">
      <c r="A114">
        <v>99</v>
      </c>
      <c r="D114" s="14" t="str">
        <f t="shared" si="6"/>
        <v/>
      </c>
      <c r="E114" s="15" t="str">
        <f t="shared" si="7"/>
        <v/>
      </c>
      <c r="F114" s="15" t="str">
        <f t="shared" si="8"/>
        <v/>
      </c>
      <c r="G114" s="15" t="str">
        <f t="shared" si="9"/>
        <v/>
      </c>
      <c r="H114" s="15" t="str">
        <f t="shared" si="10"/>
        <v/>
      </c>
      <c r="I114" s="15" t="str">
        <f t="shared" si="11"/>
        <v/>
      </c>
    </row>
    <row r="115" spans="1:9" x14ac:dyDescent="0.25">
      <c r="A115">
        <v>100</v>
      </c>
      <c r="D115" s="14" t="str">
        <f t="shared" si="6"/>
        <v/>
      </c>
      <c r="E115" s="15" t="str">
        <f t="shared" si="7"/>
        <v/>
      </c>
      <c r="F115" s="15" t="str">
        <f t="shared" si="8"/>
        <v/>
      </c>
      <c r="G115" s="15" t="str">
        <f t="shared" si="9"/>
        <v/>
      </c>
      <c r="H115" s="15" t="str">
        <f t="shared" si="10"/>
        <v/>
      </c>
      <c r="I115" s="15" t="str">
        <f t="shared" si="11"/>
        <v/>
      </c>
    </row>
    <row r="116" spans="1:9" x14ac:dyDescent="0.25">
      <c r="A116">
        <v>101</v>
      </c>
      <c r="D116" s="14" t="str">
        <f t="shared" si="6"/>
        <v/>
      </c>
      <c r="E116" s="15" t="str">
        <f t="shared" si="7"/>
        <v/>
      </c>
      <c r="F116" s="15" t="str">
        <f t="shared" si="8"/>
        <v/>
      </c>
      <c r="G116" s="15" t="str">
        <f t="shared" si="9"/>
        <v/>
      </c>
      <c r="H116" s="15" t="str">
        <f t="shared" si="10"/>
        <v/>
      </c>
      <c r="I116" s="15" t="str">
        <f t="shared" si="11"/>
        <v/>
      </c>
    </row>
    <row r="117" spans="1:9" x14ac:dyDescent="0.25">
      <c r="A117">
        <v>102</v>
      </c>
      <c r="D117" s="14" t="str">
        <f t="shared" si="6"/>
        <v/>
      </c>
      <c r="E117" s="15" t="str">
        <f t="shared" si="7"/>
        <v/>
      </c>
      <c r="F117" s="15" t="str">
        <f t="shared" si="8"/>
        <v/>
      </c>
      <c r="G117" s="15" t="str">
        <f t="shared" si="9"/>
        <v/>
      </c>
      <c r="H117" s="15" t="str">
        <f t="shared" si="10"/>
        <v/>
      </c>
      <c r="I117" s="15" t="str">
        <f t="shared" si="11"/>
        <v/>
      </c>
    </row>
    <row r="118" spans="1:9" x14ac:dyDescent="0.25">
      <c r="A118">
        <v>103</v>
      </c>
      <c r="D118" s="14" t="str">
        <f t="shared" si="6"/>
        <v/>
      </c>
      <c r="E118" s="15" t="str">
        <f t="shared" si="7"/>
        <v/>
      </c>
      <c r="F118" s="15" t="str">
        <f t="shared" si="8"/>
        <v/>
      </c>
      <c r="G118" s="15" t="str">
        <f t="shared" si="9"/>
        <v/>
      </c>
      <c r="H118" s="15" t="str">
        <f t="shared" si="10"/>
        <v/>
      </c>
      <c r="I118" s="15" t="str">
        <f t="shared" si="11"/>
        <v/>
      </c>
    </row>
    <row r="119" spans="1:9" x14ac:dyDescent="0.25">
      <c r="A119">
        <v>104</v>
      </c>
      <c r="D119" s="14" t="str">
        <f t="shared" si="6"/>
        <v/>
      </c>
      <c r="E119" s="15" t="str">
        <f t="shared" si="7"/>
        <v/>
      </c>
      <c r="F119" s="15" t="str">
        <f t="shared" si="8"/>
        <v/>
      </c>
      <c r="G119" s="15" t="str">
        <f t="shared" si="9"/>
        <v/>
      </c>
      <c r="H119" s="15" t="str">
        <f t="shared" si="10"/>
        <v/>
      </c>
      <c r="I119" s="15" t="str">
        <f t="shared" si="11"/>
        <v/>
      </c>
    </row>
    <row r="120" spans="1:9" x14ac:dyDescent="0.25">
      <c r="A120">
        <v>105</v>
      </c>
      <c r="D120" s="14" t="str">
        <f t="shared" si="6"/>
        <v/>
      </c>
      <c r="E120" s="15" t="str">
        <f t="shared" si="7"/>
        <v/>
      </c>
      <c r="F120" s="15" t="str">
        <f t="shared" si="8"/>
        <v/>
      </c>
      <c r="G120" s="15" t="str">
        <f t="shared" si="9"/>
        <v/>
      </c>
      <c r="H120" s="15" t="str">
        <f t="shared" si="10"/>
        <v/>
      </c>
      <c r="I120" s="15" t="str">
        <f t="shared" si="11"/>
        <v/>
      </c>
    </row>
    <row r="121" spans="1:9" x14ac:dyDescent="0.25">
      <c r="A121">
        <v>106</v>
      </c>
      <c r="D121" s="14" t="str">
        <f t="shared" si="6"/>
        <v/>
      </c>
      <c r="E121" s="15" t="str">
        <f t="shared" si="7"/>
        <v/>
      </c>
      <c r="F121" s="15" t="str">
        <f t="shared" si="8"/>
        <v/>
      </c>
      <c r="G121" s="15" t="str">
        <f t="shared" si="9"/>
        <v/>
      </c>
      <c r="H121" s="15" t="str">
        <f t="shared" si="10"/>
        <v/>
      </c>
      <c r="I121" s="15" t="str">
        <f t="shared" si="11"/>
        <v/>
      </c>
    </row>
    <row r="122" spans="1:9" x14ac:dyDescent="0.25">
      <c r="A122">
        <v>107</v>
      </c>
      <c r="D122" s="14" t="str">
        <f t="shared" si="6"/>
        <v/>
      </c>
      <c r="E122" s="15" t="str">
        <f t="shared" si="7"/>
        <v/>
      </c>
      <c r="F122" s="15" t="str">
        <f t="shared" si="8"/>
        <v/>
      </c>
      <c r="G122" s="15" t="str">
        <f t="shared" si="9"/>
        <v/>
      </c>
      <c r="H122" s="15" t="str">
        <f t="shared" si="10"/>
        <v/>
      </c>
      <c r="I122" s="15" t="str">
        <f t="shared" si="11"/>
        <v/>
      </c>
    </row>
    <row r="123" spans="1:9" x14ac:dyDescent="0.25">
      <c r="A123">
        <v>108</v>
      </c>
      <c r="D123" s="14" t="str">
        <f t="shared" si="6"/>
        <v/>
      </c>
      <c r="E123" s="15" t="str">
        <f t="shared" si="7"/>
        <v/>
      </c>
      <c r="F123" s="15" t="str">
        <f t="shared" si="8"/>
        <v/>
      </c>
      <c r="G123" s="15" t="str">
        <f t="shared" si="9"/>
        <v/>
      </c>
      <c r="H123" s="15" t="str">
        <f t="shared" si="10"/>
        <v/>
      </c>
      <c r="I123" s="15" t="str">
        <f t="shared" si="11"/>
        <v/>
      </c>
    </row>
    <row r="124" spans="1:9" x14ac:dyDescent="0.25">
      <c r="A124">
        <v>109</v>
      </c>
      <c r="D124" s="14" t="str">
        <f t="shared" si="6"/>
        <v/>
      </c>
      <c r="E124" s="15" t="str">
        <f t="shared" si="7"/>
        <v/>
      </c>
      <c r="F124" s="15" t="str">
        <f t="shared" si="8"/>
        <v/>
      </c>
      <c r="G124" s="15" t="str">
        <f t="shared" si="9"/>
        <v/>
      </c>
      <c r="H124" s="15" t="str">
        <f t="shared" si="10"/>
        <v/>
      </c>
      <c r="I124" s="15" t="str">
        <f t="shared" si="11"/>
        <v/>
      </c>
    </row>
    <row r="125" spans="1:9" x14ac:dyDescent="0.25">
      <c r="A125">
        <v>110</v>
      </c>
      <c r="D125" s="14" t="str">
        <f t="shared" si="6"/>
        <v/>
      </c>
      <c r="E125" s="15" t="str">
        <f t="shared" si="7"/>
        <v/>
      </c>
      <c r="F125" s="15" t="str">
        <f t="shared" si="8"/>
        <v/>
      </c>
      <c r="G125" s="15" t="str">
        <f t="shared" si="9"/>
        <v/>
      </c>
      <c r="H125" s="15" t="str">
        <f t="shared" si="10"/>
        <v/>
      </c>
      <c r="I125" s="15" t="str">
        <f t="shared" si="11"/>
        <v/>
      </c>
    </row>
    <row r="126" spans="1:9" x14ac:dyDescent="0.25">
      <c r="A126">
        <v>111</v>
      </c>
      <c r="D126" s="14" t="str">
        <f t="shared" si="6"/>
        <v/>
      </c>
      <c r="E126" s="15" t="str">
        <f t="shared" si="7"/>
        <v/>
      </c>
      <c r="F126" s="15" t="str">
        <f t="shared" si="8"/>
        <v/>
      </c>
      <c r="G126" s="15" t="str">
        <f t="shared" si="9"/>
        <v/>
      </c>
      <c r="H126" s="15" t="str">
        <f t="shared" si="10"/>
        <v/>
      </c>
      <c r="I126" s="15" t="str">
        <f t="shared" si="11"/>
        <v/>
      </c>
    </row>
    <row r="127" spans="1:9" x14ac:dyDescent="0.25">
      <c r="A127">
        <v>112</v>
      </c>
      <c r="D127" s="14" t="str">
        <f t="shared" si="6"/>
        <v/>
      </c>
      <c r="E127" s="15" t="str">
        <f t="shared" si="7"/>
        <v/>
      </c>
      <c r="F127" s="15" t="str">
        <f t="shared" si="8"/>
        <v/>
      </c>
      <c r="G127" s="15" t="str">
        <f t="shared" si="9"/>
        <v/>
      </c>
      <c r="H127" s="15" t="str">
        <f t="shared" si="10"/>
        <v/>
      </c>
      <c r="I127" s="15" t="str">
        <f t="shared" si="11"/>
        <v/>
      </c>
    </row>
    <row r="128" spans="1:9" x14ac:dyDescent="0.25">
      <c r="A128">
        <v>113</v>
      </c>
      <c r="D128" s="14" t="str">
        <f t="shared" si="6"/>
        <v/>
      </c>
      <c r="E128" s="15" t="str">
        <f t="shared" si="7"/>
        <v/>
      </c>
      <c r="F128" s="15" t="str">
        <f t="shared" si="8"/>
        <v/>
      </c>
      <c r="G128" s="15" t="str">
        <f t="shared" si="9"/>
        <v/>
      </c>
      <c r="H128" s="15" t="str">
        <f t="shared" si="10"/>
        <v/>
      </c>
      <c r="I128" s="15" t="str">
        <f t="shared" si="11"/>
        <v/>
      </c>
    </row>
    <row r="129" spans="1:9" x14ac:dyDescent="0.25">
      <c r="A129">
        <v>114</v>
      </c>
      <c r="D129" s="14" t="str">
        <f t="shared" si="6"/>
        <v/>
      </c>
      <c r="E129" s="15" t="str">
        <f t="shared" si="7"/>
        <v/>
      </c>
      <c r="F129" s="15" t="str">
        <f t="shared" si="8"/>
        <v/>
      </c>
      <c r="G129" s="15" t="str">
        <f t="shared" si="9"/>
        <v/>
      </c>
      <c r="H129" s="15" t="str">
        <f t="shared" si="10"/>
        <v/>
      </c>
      <c r="I129" s="15" t="str">
        <f t="shared" si="11"/>
        <v/>
      </c>
    </row>
    <row r="130" spans="1:9" x14ac:dyDescent="0.25">
      <c r="A130">
        <v>115</v>
      </c>
      <c r="D130" s="14" t="str">
        <f t="shared" si="6"/>
        <v/>
      </c>
      <c r="E130" s="15" t="str">
        <f t="shared" si="7"/>
        <v/>
      </c>
      <c r="F130" s="15" t="str">
        <f t="shared" si="8"/>
        <v/>
      </c>
      <c r="G130" s="15" t="str">
        <f t="shared" si="9"/>
        <v/>
      </c>
      <c r="H130" s="15" t="str">
        <f t="shared" si="10"/>
        <v/>
      </c>
      <c r="I130" s="15" t="str">
        <f t="shared" si="11"/>
        <v/>
      </c>
    </row>
    <row r="131" spans="1:9" x14ac:dyDescent="0.25">
      <c r="A131">
        <v>116</v>
      </c>
      <c r="D131" s="14" t="str">
        <f t="shared" si="6"/>
        <v/>
      </c>
      <c r="E131" s="15" t="str">
        <f t="shared" si="7"/>
        <v/>
      </c>
      <c r="F131" s="15" t="str">
        <f t="shared" si="8"/>
        <v/>
      </c>
      <c r="G131" s="15" t="str">
        <f t="shared" si="9"/>
        <v/>
      </c>
      <c r="H131" s="15" t="str">
        <f t="shared" si="10"/>
        <v/>
      </c>
      <c r="I131" s="15" t="str">
        <f t="shared" si="11"/>
        <v/>
      </c>
    </row>
    <row r="132" spans="1:9" x14ac:dyDescent="0.25">
      <c r="A132">
        <v>117</v>
      </c>
      <c r="D132" s="14" t="str">
        <f t="shared" si="6"/>
        <v/>
      </c>
      <c r="E132" s="15" t="str">
        <f t="shared" si="7"/>
        <v/>
      </c>
      <c r="F132" s="15" t="str">
        <f t="shared" si="8"/>
        <v/>
      </c>
      <c r="G132" s="15" t="str">
        <f t="shared" si="9"/>
        <v/>
      </c>
      <c r="H132" s="15" t="str">
        <f t="shared" si="10"/>
        <v/>
      </c>
      <c r="I132" s="15" t="str">
        <f t="shared" si="11"/>
        <v/>
      </c>
    </row>
    <row r="133" spans="1:9" x14ac:dyDescent="0.25">
      <c r="A133">
        <v>118</v>
      </c>
      <c r="D133" s="14" t="str">
        <f t="shared" si="6"/>
        <v/>
      </c>
      <c r="E133" s="15" t="str">
        <f t="shared" si="7"/>
        <v/>
      </c>
      <c r="F133" s="15" t="str">
        <f t="shared" si="8"/>
        <v/>
      </c>
      <c r="G133" s="15" t="str">
        <f t="shared" si="9"/>
        <v/>
      </c>
      <c r="H133" s="15" t="str">
        <f t="shared" si="10"/>
        <v/>
      </c>
      <c r="I133" s="15" t="str">
        <f t="shared" si="11"/>
        <v/>
      </c>
    </row>
    <row r="134" spans="1:9" x14ac:dyDescent="0.25">
      <c r="A134">
        <v>119</v>
      </c>
      <c r="D134" s="14" t="str">
        <f t="shared" si="6"/>
        <v/>
      </c>
      <c r="E134" s="15" t="str">
        <f t="shared" si="7"/>
        <v/>
      </c>
      <c r="F134" s="15" t="str">
        <f t="shared" si="8"/>
        <v/>
      </c>
      <c r="G134" s="15" t="str">
        <f t="shared" si="9"/>
        <v/>
      </c>
      <c r="H134" s="15" t="str">
        <f t="shared" si="10"/>
        <v/>
      </c>
      <c r="I134" s="15" t="str">
        <f t="shared" si="11"/>
        <v/>
      </c>
    </row>
    <row r="135" spans="1:9" x14ac:dyDescent="0.25">
      <c r="A135">
        <v>120</v>
      </c>
      <c r="D135" s="14" t="str">
        <f t="shared" si="6"/>
        <v/>
      </c>
      <c r="E135" s="15" t="str">
        <f t="shared" si="7"/>
        <v/>
      </c>
      <c r="F135" s="15" t="str">
        <f t="shared" si="8"/>
        <v/>
      </c>
      <c r="G135" s="15" t="str">
        <f t="shared" si="9"/>
        <v/>
      </c>
      <c r="H135" s="15" t="str">
        <f t="shared" si="10"/>
        <v/>
      </c>
      <c r="I135" s="15" t="str">
        <f t="shared" si="11"/>
        <v/>
      </c>
    </row>
  </sheetData>
  <mergeCells count="12">
    <mergeCell ref="C8:D8"/>
    <mergeCell ref="C9:D9"/>
    <mergeCell ref="H9:I10"/>
    <mergeCell ref="C10:D10"/>
    <mergeCell ref="D13:E13"/>
    <mergeCell ref="E1:H2"/>
    <mergeCell ref="C4:D4"/>
    <mergeCell ref="C5:D5"/>
    <mergeCell ref="C6:D6"/>
    <mergeCell ref="H6:I6"/>
    <mergeCell ref="C7:D7"/>
    <mergeCell ref="H7:I7"/>
  </mergeCells>
  <dataValidations count="2">
    <dataValidation type="list" allowBlank="1" showInputMessage="1" showErrorMessage="1" sqref="E5">
      <formula1>"GOB CDMX"</formula1>
    </dataValidation>
    <dataValidation type="list" allowBlank="1" showInputMessage="1" showErrorMessage="1" sqref="E7">
      <formula1>$XFC$2:$XFC$4</formula1>
    </dataValidation>
  </dataValidations>
  <pageMargins left="0.7" right="0.7" top="0.75" bottom="0.75" header="0.3" footer="0.3"/>
  <pageSetup scale="45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3440-CREDITO NUEVO</vt:lpstr>
      <vt:lpstr>3441-RENOVACION MN A MN</vt:lpstr>
      <vt:lpstr>3269-INTERCOMPAÑIA MN A CSP</vt:lpstr>
      <vt:lpstr>'3269-INTERCOMPAÑIA MN A CSP'!Área_de_impresión</vt:lpstr>
      <vt:lpstr>'3440-CREDITO NUEVO'!Área_de_impresión</vt:lpstr>
      <vt:lpstr>'3441-RENOVACION MN A MN'!Área_de_impresión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lenovo</cp:lastModifiedBy>
  <cp:lastPrinted>2024-11-25T21:24:55Z</cp:lastPrinted>
  <dcterms:created xsi:type="dcterms:W3CDTF">2022-04-20T18:00:31Z</dcterms:created>
  <dcterms:modified xsi:type="dcterms:W3CDTF">2025-08-22T16:58:08Z</dcterms:modified>
</cp:coreProperties>
</file>