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D54F3BCA-C259-4762-AF37-3E9989EC23D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JUBILADOS" sheetId="8" r:id="rId1"/>
  </sheets>
  <definedNames>
    <definedName name="_xlnm.Print_Area" localSheetId="0">JUBILADOS!$B$1:$K$76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8" l="1"/>
  <c r="D75" i="8" l="1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E15" i="8" s="1"/>
  <c r="F15" i="8" l="1"/>
  <c r="J6" i="8" l="1"/>
  <c r="G16" i="8" s="1"/>
  <c r="H16" i="8" s="1"/>
  <c r="E8" i="8" l="1"/>
  <c r="I65" i="8" l="1"/>
  <c r="I74" i="8"/>
  <c r="I75" i="8"/>
  <c r="I73" i="8"/>
  <c r="I71" i="8"/>
  <c r="I70" i="8"/>
  <c r="I68" i="8"/>
  <c r="I69" i="8"/>
  <c r="I66" i="8"/>
  <c r="I67" i="8"/>
  <c r="I72" i="8"/>
  <c r="I64" i="8"/>
  <c r="I62" i="8"/>
  <c r="I38" i="8"/>
  <c r="I46" i="8"/>
  <c r="I22" i="8"/>
  <c r="I54" i="8"/>
  <c r="I30" i="8"/>
  <c r="I27" i="8"/>
  <c r="I47" i="8"/>
  <c r="I63" i="8"/>
  <c r="I59" i="8"/>
  <c r="I24" i="8"/>
  <c r="I50" i="8"/>
  <c r="I51" i="8"/>
  <c r="I18" i="8"/>
  <c r="I60" i="8"/>
  <c r="I49" i="8"/>
  <c r="I31" i="8"/>
  <c r="I44" i="8"/>
  <c r="I16" i="8"/>
  <c r="I32" i="8"/>
  <c r="I28" i="8"/>
  <c r="I40" i="8"/>
  <c r="I58" i="8"/>
  <c r="I53" i="8"/>
  <c r="I20" i="8"/>
  <c r="I26" i="8"/>
  <c r="I57" i="8"/>
  <c r="I43" i="8"/>
  <c r="I21" i="8"/>
  <c r="I56" i="8"/>
  <c r="I48" i="8"/>
  <c r="I52" i="8"/>
  <c r="I17" i="8"/>
  <c r="I41" i="8"/>
  <c r="I23" i="8"/>
  <c r="I35" i="8"/>
  <c r="I19" i="8"/>
  <c r="I25" i="8"/>
  <c r="I29" i="8"/>
  <c r="I33" i="8"/>
  <c r="I61" i="8"/>
  <c r="I36" i="8"/>
  <c r="I39" i="8"/>
  <c r="I42" i="8"/>
  <c r="I37" i="8"/>
  <c r="I45" i="8"/>
  <c r="I34" i="8"/>
  <c r="I55" i="8"/>
  <c r="E9" i="8"/>
  <c r="I13" i="8" l="1"/>
  <c r="F16" i="8" l="1"/>
  <c r="E16" i="8" s="1"/>
  <c r="G17" i="8" s="1"/>
  <c r="H17" i="8" s="1"/>
  <c r="F17" i="8" l="1"/>
  <c r="E17" i="8" l="1"/>
  <c r="G18" i="8" s="1"/>
  <c r="H18" i="8" s="1"/>
  <c r="F18" i="8" l="1"/>
  <c r="E18" i="8" l="1"/>
  <c r="G19" i="8" s="1"/>
  <c r="H19" i="8" s="1"/>
  <c r="F19" i="8" l="1"/>
  <c r="E19" i="8" l="1"/>
  <c r="G20" i="8" s="1"/>
  <c r="H20" i="8" s="1"/>
  <c r="F20" i="8" l="1"/>
  <c r="E20" i="8" l="1"/>
  <c r="G21" i="8" s="1"/>
  <c r="H21" i="8" s="1"/>
  <c r="F21" i="8" l="1"/>
  <c r="E21" i="8" s="1"/>
  <c r="G22" i="8" s="1"/>
  <c r="H22" i="8" s="1"/>
  <c r="F22" i="8" l="1"/>
  <c r="E22" i="8" s="1"/>
  <c r="G23" i="8" s="1"/>
  <c r="H23" i="8" s="1"/>
  <c r="F23" i="8" l="1"/>
  <c r="E23" i="8" s="1"/>
  <c r="G24" i="8" s="1"/>
  <c r="H24" i="8" s="1"/>
  <c r="F24" i="8" l="1"/>
  <c r="E24" i="8" s="1"/>
  <c r="G25" i="8" s="1"/>
  <c r="H25" i="8" s="1"/>
  <c r="F25" i="8" l="1"/>
  <c r="E25" i="8" s="1"/>
  <c r="G26" i="8" s="1"/>
  <c r="H26" i="8" s="1"/>
  <c r="F26" i="8" l="1"/>
  <c r="E26" i="8" s="1"/>
  <c r="G27" i="8" s="1"/>
  <c r="H27" i="8" s="1"/>
  <c r="F27" i="8" l="1"/>
  <c r="E27" i="8" s="1"/>
  <c r="G28" i="8" s="1"/>
  <c r="H28" i="8" s="1"/>
  <c r="F28" i="8" l="1"/>
  <c r="E28" i="8" s="1"/>
  <c r="G29" i="8" s="1"/>
  <c r="H29" i="8" s="1"/>
  <c r="F29" i="8" l="1"/>
  <c r="E29" i="8" s="1"/>
  <c r="G30" i="8" s="1"/>
  <c r="H30" i="8" s="1"/>
  <c r="F30" i="8" l="1"/>
  <c r="E30" i="8" s="1"/>
  <c r="G31" i="8" s="1"/>
  <c r="H31" i="8" s="1"/>
  <c r="F31" i="8" l="1"/>
  <c r="E31" i="8" s="1"/>
  <c r="G32" i="8" s="1"/>
  <c r="H32" i="8" s="1"/>
  <c r="F32" i="8" l="1"/>
  <c r="E32" i="8" s="1"/>
  <c r="G33" i="8" s="1"/>
  <c r="H33" i="8" s="1"/>
  <c r="F33" i="8" l="1"/>
  <c r="E33" i="8" s="1"/>
  <c r="G34" i="8" s="1"/>
  <c r="H34" i="8" s="1"/>
  <c r="F34" i="8" l="1"/>
  <c r="E34" i="8" s="1"/>
  <c r="G35" i="8" s="1"/>
  <c r="H35" i="8" s="1"/>
  <c r="F35" i="8" l="1"/>
  <c r="E35" i="8" s="1"/>
  <c r="G36" i="8" s="1"/>
  <c r="H36" i="8" s="1"/>
  <c r="F36" i="8" l="1"/>
  <c r="E36" i="8" s="1"/>
  <c r="G37" i="8" s="1"/>
  <c r="H37" i="8" s="1"/>
  <c r="F37" i="8" l="1"/>
  <c r="E37" i="8" s="1"/>
  <c r="G38" i="8" s="1"/>
  <c r="H38" i="8" s="1"/>
  <c r="F38" i="8" l="1"/>
  <c r="E38" i="8" s="1"/>
  <c r="G39" i="8" s="1"/>
  <c r="H39" i="8" s="1"/>
  <c r="F39" i="8" l="1"/>
  <c r="E39" i="8" s="1"/>
  <c r="G40" i="8" s="1"/>
  <c r="H40" i="8" s="1"/>
  <c r="F40" i="8" l="1"/>
  <c r="E40" i="8" s="1"/>
  <c r="G41" i="8" s="1"/>
  <c r="H41" i="8" s="1"/>
  <c r="F41" i="8" l="1"/>
  <c r="E41" i="8" s="1"/>
  <c r="G42" i="8" s="1"/>
  <c r="H42" i="8" s="1"/>
  <c r="F42" i="8" l="1"/>
  <c r="E42" i="8" s="1"/>
  <c r="G43" i="8" s="1"/>
  <c r="H43" i="8" s="1"/>
  <c r="F43" i="8" l="1"/>
  <c r="E43" i="8" s="1"/>
  <c r="G44" i="8" s="1"/>
  <c r="H44" i="8" s="1"/>
  <c r="F44" i="8" l="1"/>
  <c r="E44" i="8" s="1"/>
  <c r="G45" i="8" s="1"/>
  <c r="H45" i="8" s="1"/>
  <c r="F45" i="8" l="1"/>
  <c r="E45" i="8" s="1"/>
  <c r="G46" i="8" s="1"/>
  <c r="H46" i="8" s="1"/>
  <c r="F46" i="8" l="1"/>
  <c r="E46" i="8" s="1"/>
  <c r="G47" i="8" s="1"/>
  <c r="H47" i="8" s="1"/>
  <c r="F47" i="8" l="1"/>
  <c r="E47" i="8" s="1"/>
  <c r="G48" i="8" s="1"/>
  <c r="H48" i="8" s="1"/>
  <c r="F48" i="8" l="1"/>
  <c r="E48" i="8" s="1"/>
  <c r="G49" i="8" s="1"/>
  <c r="H49" i="8" s="1"/>
  <c r="F49" i="8" l="1"/>
  <c r="E49" i="8" s="1"/>
  <c r="G50" i="8" s="1"/>
  <c r="H50" i="8" s="1"/>
  <c r="F50" i="8" l="1"/>
  <c r="E50" i="8" s="1"/>
  <c r="G51" i="8" l="1"/>
  <c r="H51" i="8" s="1"/>
  <c r="F51" i="8" l="1"/>
  <c r="E51" i="8" s="1"/>
  <c r="G52" i="8" s="1"/>
  <c r="H52" i="8" l="1"/>
  <c r="F52" i="8" s="1"/>
  <c r="E52" i="8" s="1"/>
  <c r="G53" i="8" s="1"/>
  <c r="H53" i="8" l="1"/>
  <c r="F53" i="8" s="1"/>
  <c r="E53" i="8" s="1"/>
  <c r="G54" i="8" s="1"/>
  <c r="H54" i="8" l="1"/>
  <c r="F54" i="8" s="1"/>
  <c r="E54" i="8" s="1"/>
  <c r="G55" i="8" s="1"/>
  <c r="H55" i="8" l="1"/>
  <c r="F55" i="8" s="1"/>
  <c r="E55" i="8" s="1"/>
  <c r="G56" i="8" s="1"/>
  <c r="H56" i="8" l="1"/>
  <c r="F56" i="8" s="1"/>
  <c r="E56" i="8" s="1"/>
  <c r="G57" i="8" s="1"/>
  <c r="H57" i="8" l="1"/>
  <c r="F57" i="8" s="1"/>
  <c r="E57" i="8" s="1"/>
  <c r="G58" i="8" s="1"/>
  <c r="H58" i="8" l="1"/>
  <c r="F58" i="8" s="1"/>
  <c r="E58" i="8" s="1"/>
  <c r="G59" i="8" s="1"/>
  <c r="H59" i="8" l="1"/>
  <c r="F59" i="8" s="1"/>
  <c r="E59" i="8" s="1"/>
  <c r="G60" i="8" s="1"/>
  <c r="H60" i="8" l="1"/>
  <c r="F60" i="8" s="1"/>
  <c r="E60" i="8" s="1"/>
  <c r="G61" i="8" s="1"/>
  <c r="H61" i="8" l="1"/>
  <c r="F61" i="8" s="1"/>
  <c r="E61" i="8" s="1"/>
  <c r="G62" i="8" s="1"/>
  <c r="H62" i="8" l="1"/>
  <c r="F62" i="8" s="1"/>
  <c r="E62" i="8" s="1"/>
  <c r="G63" i="8" s="1"/>
  <c r="H63" i="8" l="1"/>
  <c r="F63" i="8" s="1"/>
  <c r="E63" i="8" s="1"/>
  <c r="G64" i="8" s="1"/>
  <c r="H64" i="8" l="1"/>
  <c r="F64" i="8" s="1"/>
  <c r="E64" i="8" s="1"/>
  <c r="G65" i="8" s="1"/>
  <c r="H65" i="8" s="1"/>
  <c r="F65" i="8" l="1"/>
  <c r="E65" i="8" s="1"/>
  <c r="G66" i="8" s="1"/>
  <c r="H66" i="8" s="1"/>
  <c r="F66" i="8" l="1"/>
  <c r="E66" i="8" s="1"/>
  <c r="G67" i="8" s="1"/>
  <c r="H67" i="8" s="1"/>
  <c r="F67" i="8" l="1"/>
  <c r="E67" i="8" s="1"/>
  <c r="G68" i="8" s="1"/>
  <c r="H68" i="8" s="1"/>
  <c r="F68" i="8" s="1"/>
  <c r="E68" i="8" s="1"/>
  <c r="G69" i="8" s="1"/>
  <c r="H69" i="8" s="1"/>
  <c r="F69" i="8" l="1"/>
  <c r="E69" i="8" s="1"/>
  <c r="G70" i="8" s="1"/>
  <c r="H70" i="8" s="1"/>
  <c r="F70" i="8" l="1"/>
  <c r="E70" i="8" l="1"/>
  <c r="G71" i="8" l="1"/>
  <c r="H71" i="8" l="1"/>
  <c r="F71" i="8" s="1"/>
  <c r="E71" i="8" l="1"/>
  <c r="G72" i="8" s="1"/>
  <c r="H72" i="8" l="1"/>
  <c r="F72" i="8" s="1"/>
  <c r="E72" i="8" l="1"/>
  <c r="G73" i="8" s="1"/>
  <c r="H73" i="8" l="1"/>
  <c r="F73" i="8" s="1"/>
  <c r="E73" i="8" l="1"/>
  <c r="G74" i="8" s="1"/>
  <c r="H74" i="8" l="1"/>
  <c r="F74" i="8" s="1"/>
  <c r="E74" i="8" l="1"/>
  <c r="G75" i="8" s="1"/>
  <c r="H75" i="8" l="1"/>
  <c r="H13" i="8" s="1"/>
  <c r="G13" i="8"/>
  <c r="F75" i="8" l="1"/>
  <c r="E75" i="8" s="1"/>
  <c r="F13" i="8" l="1"/>
  <c r="J9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<sst xmlns="http://schemas.openxmlformats.org/spreadsheetml/2006/main" count="26" uniqueCount="25">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</sst>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8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horizontal="center"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30" t="s">
        <v>15</v>
      </c>
      <c r="F1" s="30"/>
      <c r="G1" s="30"/>
      <c r="H1" s="30"/>
      <c r="XFC1" t="s">
        <v>22</v>
      </c>
      <c r="XFD1" t="s">
        <v>23</v>
      </c>
    </row>
    <row r="2" spans="1:14 16383:16384" x14ac:dyDescent="0.25">
      <c r="E2" s="30"/>
      <c r="F2" s="30"/>
      <c r="G2" s="30"/>
      <c r="H2" s="30"/>
      <c r="XFC2" s="25">
        <v>36</v>
      </c>
      <c r="XFD2" s="24">
        <v>3.0739935312582588E-2</v>
      </c>
    </row>
    <row r="3" spans="1:14 16383:16384" x14ac:dyDescent="0.25">
      <c r="XFC3" s="25">
        <v>48</v>
      </c>
      <c r="XFD3" s="24">
        <v>3.0506658747449379E-2</v>
      </c>
    </row>
    <row r="4" spans="1:14 16383:16384" x14ac:dyDescent="0.25">
      <c r="C4" s="26" t="s">
        <v>9</v>
      </c>
      <c r="D4" s="26"/>
      <c r="E4" s="5"/>
      <c r="F4" s="1"/>
      <c r="G4" s="1"/>
      <c r="H4" s="11"/>
      <c r="I4" s="11"/>
      <c r="J4" s="1"/>
      <c r="XFC4" s="25">
        <v>60</v>
      </c>
      <c r="XFD4" s="24">
        <v>2.9809547012665544E-2</v>
      </c>
    </row>
    <row r="5" spans="1:14 16383:16384" x14ac:dyDescent="0.25">
      <c r="C5" s="26" t="s">
        <v>10</v>
      </c>
      <c r="D5" s="26"/>
      <c r="E5" s="22" t="s">
        <v>24</v>
      </c>
      <c r="F5" s="1"/>
      <c r="G5" s="1"/>
      <c r="H5" s="1"/>
      <c r="I5" s="1"/>
      <c r="J5" s="1"/>
    </row>
    <row r="6" spans="1:14 16383:16384" x14ac:dyDescent="0.25">
      <c r="C6" s="26" t="s">
        <v>19</v>
      </c>
      <c r="D6" s="26"/>
      <c r="E6" s="23">
        <v>100000</v>
      </c>
      <c r="F6" s="1"/>
      <c r="G6" s="1"/>
      <c r="H6" s="29" t="s">
        <v>18</v>
      </c>
      <c r="I6" s="29"/>
      <c r="J6" s="9">
        <f>J7/1.16</f>
        <v>2.6499944234984991E-2</v>
      </c>
    </row>
    <row r="7" spans="1:14 16383:16384" x14ac:dyDescent="0.25">
      <c r="C7" s="26" t="s">
        <v>11</v>
      </c>
      <c r="D7" s="26"/>
      <c r="E7" s="2">
        <v>36</v>
      </c>
      <c r="F7" s="1" t="s">
        <v>8</v>
      </c>
      <c r="G7" s="1"/>
      <c r="H7" s="29" t="s">
        <v>17</v>
      </c>
      <c r="I7" s="29"/>
      <c r="J7" s="9">
        <f>VLOOKUP(E7,$XFC$1:$XFD$4,2,0)</f>
        <v>3.0739935312582588E-2</v>
      </c>
    </row>
    <row r="8" spans="1:14 16383:16384" x14ac:dyDescent="0.25">
      <c r="C8" s="26" t="s">
        <v>12</v>
      </c>
      <c r="D8" s="26"/>
      <c r="E8" s="10">
        <f>-PMT(J7,E7,E6,0,0)</f>
        <v>4631.0900000001175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166719.24000000424</v>
      </c>
      <c r="F9" s="1"/>
      <c r="G9" s="1"/>
      <c r="H9" s="27" t="s">
        <v>20</v>
      </c>
      <c r="I9" s="27"/>
      <c r="J9" s="12">
        <f>+((G13+H13)/F13)/E7</f>
        <v>1.8533122222223392E-2</v>
      </c>
      <c r="K9" s="17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7"/>
      <c r="I10" s="27"/>
      <c r="J10" s="1"/>
    </row>
    <row r="11" spans="1:14 16383:16384" x14ac:dyDescent="0.25">
      <c r="H11" s="20" t="s">
        <v>16</v>
      </c>
    </row>
    <row r="12" spans="1:14 16383:16384" s="19" customFormat="1" x14ac:dyDescent="0.25">
      <c r="H12" s="21" t="s">
        <v>16</v>
      </c>
      <c r="I12" s="21"/>
      <c r="J12" s="21"/>
    </row>
    <row r="13" spans="1:14 16383:16384" x14ac:dyDescent="0.25">
      <c r="D13" s="28" t="s">
        <v>6</v>
      </c>
      <c r="E13" s="28"/>
      <c r="F13" s="6">
        <f>SUM(F15:F175)</f>
        <v>100000.00000000003</v>
      </c>
      <c r="G13" s="6">
        <f>SUM(G15:G175)</f>
        <v>57516.586206900189</v>
      </c>
      <c r="H13" s="6">
        <f>SUM(H15:H175)</f>
        <v>9202.6537931040348</v>
      </c>
      <c r="I13" s="6">
        <f>SUM(I15:I175)</f>
        <v>166719.24000000415</v>
      </c>
      <c r="M13" s="14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8"/>
      <c r="M14" s="18"/>
      <c r="N14" s="18"/>
    </row>
    <row r="15" spans="1:14 16383:16384" x14ac:dyDescent="0.25">
      <c r="A15">
        <v>0</v>
      </c>
      <c r="D15" s="15">
        <f>IF(A15&lt;=$E$7,A15,"")</f>
        <v>0</v>
      </c>
      <c r="E15" s="16">
        <f>IF(D15&lt;=$E$7,IF(D15=0,$E$6,E14-F15),"")</f>
        <v>100000</v>
      </c>
      <c r="F15" s="16">
        <f>IF(D15&lt;=$E$7,IF(D15=0,0,I15-SUM(G15:H15)),"")</f>
        <v>0</v>
      </c>
      <c r="G15" s="16" t="s">
        <v>21</v>
      </c>
      <c r="H15" s="16">
        <v>0</v>
      </c>
      <c r="I15" s="16">
        <v>0</v>
      </c>
      <c r="L15" s="14"/>
      <c r="M15" s="14"/>
      <c r="N15" s="13"/>
    </row>
    <row r="16" spans="1:14 16383:16384" x14ac:dyDescent="0.25">
      <c r="A16">
        <v>1</v>
      </c>
      <c r="D16" s="15">
        <f t="shared" ref="D16:D75" si="0">IF(A16&lt;=$E$7,A16,"")</f>
        <v>1</v>
      </c>
      <c r="E16" s="16">
        <f>IF(D16&lt;=$E$7,IF(D16=0,$E$6,E15-F16),"")</f>
        <v>98442.90353125814</v>
      </c>
      <c r="F16" s="16">
        <f>IF(D16&lt;=$E$7,IF(D16=0,0,I16-SUM(G16:H16)),"")</f>
        <v>1557.0964687418586</v>
      </c>
      <c r="G16" s="16">
        <f>IF(D16&lt;=$E$7,IFERROR(E15*$J$6,""),"")</f>
        <v>2649.9944234984991</v>
      </c>
      <c r="H16" s="16">
        <f>IFERROR(G16*16%,"")</f>
        <v>423.99910775975985</v>
      </c>
      <c r="I16" s="16">
        <f>IF(D16&lt;=$E$7,$E$8,"")</f>
        <v>4631.0900000001175</v>
      </c>
    </row>
    <row r="17" spans="1:9" x14ac:dyDescent="0.25">
      <c r="A17">
        <v>2</v>
      </c>
      <c r="D17" s="15">
        <f t="shared" si="0"/>
        <v>2</v>
      </c>
      <c r="E17" s="16">
        <f t="shared" ref="E17:E75" si="1">IF(D17&lt;=$E$7,IF(D17=0,$E$6,E16-F17),"")</f>
        <v>96837.942017791705</v>
      </c>
      <c r="F17" s="16">
        <f t="shared" ref="F17:F75" si="2">IF(D17&lt;=$E$7,IF(D17=0,0,I17-SUM(G17:H17)),"")</f>
        <v>1604.9615134664341</v>
      </c>
      <c r="G17" s="16">
        <f t="shared" ref="G17:G75" si="3">IF(D17&lt;=$E$7,IFERROR(E16*$J$6,""),"")</f>
        <v>2608.7314539083477</v>
      </c>
      <c r="H17" s="16">
        <f t="shared" ref="H17:H75" si="4">IFERROR(G17*16%,"")</f>
        <v>417.39703262533567</v>
      </c>
      <c r="I17" s="16">
        <f t="shared" ref="I17:I75" si="5">IF(D17&lt;=$E$7,$E$8,"")</f>
        <v>4631.0900000001175</v>
      </c>
    </row>
    <row r="18" spans="1:9" x14ac:dyDescent="0.25">
      <c r="A18">
        <v>3</v>
      </c>
      <c r="D18" s="15">
        <f t="shared" si="0"/>
        <v>3</v>
      </c>
      <c r="E18" s="16">
        <f t="shared" si="1"/>
        <v>95183.64409122213</v>
      </c>
      <c r="F18" s="16">
        <f t="shared" si="2"/>
        <v>1654.2979265695767</v>
      </c>
      <c r="G18" s="16">
        <f t="shared" si="3"/>
        <v>2566.2000633021903</v>
      </c>
      <c r="H18" s="16">
        <f t="shared" si="4"/>
        <v>410.59201012835047</v>
      </c>
      <c r="I18" s="16">
        <f t="shared" si="5"/>
        <v>4631.0900000001175</v>
      </c>
    </row>
    <row r="19" spans="1:9" x14ac:dyDescent="0.25">
      <c r="A19">
        <v>4</v>
      </c>
      <c r="D19" s="15">
        <f t="shared" si="0"/>
        <v>4</v>
      </c>
      <c r="E19" s="16">
        <f t="shared" si="1"/>
        <v>93478.493153402058</v>
      </c>
      <c r="F19" s="16">
        <f t="shared" si="2"/>
        <v>1705.1509378200653</v>
      </c>
      <c r="G19" s="16">
        <f t="shared" si="3"/>
        <v>2522.3612605000449</v>
      </c>
      <c r="H19" s="16">
        <f t="shared" si="4"/>
        <v>403.57780168000721</v>
      </c>
      <c r="I19" s="16">
        <f t="shared" si="5"/>
        <v>4631.0900000001175</v>
      </c>
    </row>
    <row r="20" spans="1:9" x14ac:dyDescent="0.25">
      <c r="A20">
        <v>5</v>
      </c>
      <c r="D20" s="15">
        <f t="shared" si="0"/>
        <v>5</v>
      </c>
      <c r="E20" s="16">
        <f t="shared" si="1"/>
        <v>91720.925986055212</v>
      </c>
      <c r="F20" s="16">
        <f t="shared" si="2"/>
        <v>1757.5671673468437</v>
      </c>
      <c r="G20" s="16">
        <f t="shared" si="3"/>
        <v>2477.1748557355809</v>
      </c>
      <c r="H20" s="16">
        <f t="shared" si="4"/>
        <v>396.34797691769296</v>
      </c>
      <c r="I20" s="16">
        <f t="shared" si="5"/>
        <v>4631.0900000001175</v>
      </c>
    </row>
    <row r="21" spans="1:9" x14ac:dyDescent="0.25">
      <c r="A21">
        <v>6</v>
      </c>
      <c r="D21" s="15">
        <f t="shared" si="0"/>
        <v>6</v>
      </c>
      <c r="E21" s="16">
        <f t="shared" si="1"/>
        <v>89909.33131767661</v>
      </c>
      <c r="F21" s="16">
        <f t="shared" si="2"/>
        <v>1811.5946683786051</v>
      </c>
      <c r="G21" s="16">
        <f t="shared" si="3"/>
        <v>2430.5994238116486</v>
      </c>
      <c r="H21" s="16">
        <f t="shared" si="4"/>
        <v>388.89590780986379</v>
      </c>
      <c r="I21" s="16">
        <f t="shared" si="5"/>
        <v>4631.0900000001175</v>
      </c>
    </row>
    <row r="22" spans="1:9" x14ac:dyDescent="0.25">
      <c r="A22">
        <v>7</v>
      </c>
      <c r="D22" s="15">
        <f t="shared" si="0"/>
        <v>7</v>
      </c>
      <c r="E22" s="16">
        <f t="shared" si="1"/>
        <v>88042.048346379423</v>
      </c>
      <c r="F22" s="16">
        <f t="shared" si="2"/>
        <v>1867.2829712971825</v>
      </c>
      <c r="G22" s="16">
        <f t="shared" si="3"/>
        <v>2382.5922661232198</v>
      </c>
      <c r="H22" s="16">
        <f t="shared" si="4"/>
        <v>381.21476257971517</v>
      </c>
      <c r="I22" s="16">
        <f t="shared" si="5"/>
        <v>4631.0900000001175</v>
      </c>
    </row>
    <row r="23" spans="1:9" x14ac:dyDescent="0.25">
      <c r="A23">
        <v>8</v>
      </c>
      <c r="D23" s="15">
        <f t="shared" si="0"/>
        <v>8</v>
      </c>
      <c r="E23" s="16">
        <f t="shared" si="1"/>
        <v>86117.365217334271</v>
      </c>
      <c r="F23" s="16">
        <f t="shared" si="2"/>
        <v>1924.6831290451451</v>
      </c>
      <c r="G23" s="16">
        <f t="shared" si="3"/>
        <v>2333.1093715129073</v>
      </c>
      <c r="H23" s="16">
        <f t="shared" si="4"/>
        <v>373.29749944206515</v>
      </c>
      <c r="I23" s="16">
        <f t="shared" si="5"/>
        <v>4631.0900000001175</v>
      </c>
    </row>
    <row r="24" spans="1:9" x14ac:dyDescent="0.25">
      <c r="A24">
        <v>9</v>
      </c>
      <c r="D24" s="15">
        <f t="shared" si="0"/>
        <v>9</v>
      </c>
      <c r="E24" s="16">
        <f t="shared" si="1"/>
        <v>84133.51745340506</v>
      </c>
      <c r="F24" s="16">
        <f t="shared" si="2"/>
        <v>1983.8477639292123</v>
      </c>
      <c r="G24" s="16">
        <f t="shared" si="3"/>
        <v>2282.1053759231941</v>
      </c>
      <c r="H24" s="16">
        <f t="shared" si="4"/>
        <v>365.13686014771105</v>
      </c>
      <c r="I24" s="16">
        <f t="shared" si="5"/>
        <v>4631.0900000001175</v>
      </c>
    </row>
    <row r="25" spans="1:9" x14ac:dyDescent="0.25">
      <c r="A25">
        <v>10</v>
      </c>
      <c r="D25" s="15">
        <f t="shared" si="0"/>
        <v>10</v>
      </c>
      <c r="E25" s="16">
        <f t="shared" si="1"/>
        <v>82088.686337542647</v>
      </c>
      <c r="F25" s="16">
        <f t="shared" si="2"/>
        <v>2044.8311158624074</v>
      </c>
      <c r="G25" s="16">
        <f t="shared" si="3"/>
        <v>2229.5335208083707</v>
      </c>
      <c r="H25" s="16">
        <f t="shared" si="4"/>
        <v>356.7253633293393</v>
      </c>
      <c r="I25" s="16">
        <f t="shared" si="5"/>
        <v>4631.0900000001175</v>
      </c>
    </row>
    <row r="26" spans="1:9" x14ac:dyDescent="0.25">
      <c r="A26">
        <v>11</v>
      </c>
      <c r="D26" s="15">
        <f t="shared" si="0"/>
        <v>11</v>
      </c>
      <c r="E26" s="16">
        <f t="shared" si="1"/>
        <v>79980.997245453473</v>
      </c>
      <c r="F26" s="16">
        <f t="shared" si="2"/>
        <v>2107.6890920891747</v>
      </c>
      <c r="G26" s="16">
        <f t="shared" si="3"/>
        <v>2175.3456102680543</v>
      </c>
      <c r="H26" s="16">
        <f t="shared" si="4"/>
        <v>348.05529764288872</v>
      </c>
      <c r="I26" s="16">
        <f t="shared" si="5"/>
        <v>4631.0900000001175</v>
      </c>
    </row>
    <row r="27" spans="1:9" x14ac:dyDescent="0.25">
      <c r="A27">
        <v>12</v>
      </c>
      <c r="D27" s="15">
        <f t="shared" si="0"/>
        <v>12</v>
      </c>
      <c r="E27" s="16">
        <f t="shared" si="1"/>
        <v>77808.517927014444</v>
      </c>
      <c r="F27" s="16">
        <f t="shared" si="2"/>
        <v>2172.4793184390319</v>
      </c>
      <c r="G27" s="16">
        <f t="shared" si="3"/>
        <v>2119.491966863005</v>
      </c>
      <c r="H27" s="16">
        <f t="shared" si="4"/>
        <v>339.11871469808079</v>
      </c>
      <c r="I27" s="16">
        <f t="shared" si="5"/>
        <v>4631.0900000001175</v>
      </c>
    </row>
    <row r="28" spans="1:9" x14ac:dyDescent="0.25">
      <c r="A28">
        <v>13</v>
      </c>
      <c r="D28" s="15">
        <f t="shared" si="0"/>
        <v>13</v>
      </c>
      <c r="E28" s="16">
        <f t="shared" si="1"/>
        <v>75569.256734858674</v>
      </c>
      <c r="F28" s="16">
        <f t="shared" si="2"/>
        <v>2239.2611921557709</v>
      </c>
      <c r="G28" s="16">
        <f t="shared" si="3"/>
        <v>2061.9213860727127</v>
      </c>
      <c r="H28" s="16">
        <f t="shared" si="4"/>
        <v>329.90742177163406</v>
      </c>
      <c r="I28" s="16">
        <f t="shared" si="5"/>
        <v>4631.0900000001175</v>
      </c>
    </row>
    <row r="29" spans="1:9" x14ac:dyDescent="0.25">
      <c r="A29">
        <v>14</v>
      </c>
      <c r="D29" s="15">
        <f t="shared" si="0"/>
        <v>14</v>
      </c>
      <c r="E29" s="16">
        <f t="shared" si="1"/>
        <v>73261.160798508063</v>
      </c>
      <c r="F29" s="16">
        <f t="shared" si="2"/>
        <v>2308.0959363506158</v>
      </c>
      <c r="G29" s="16">
        <f t="shared" si="3"/>
        <v>2002.5810893530188</v>
      </c>
      <c r="H29" s="16">
        <f t="shared" si="4"/>
        <v>320.41297429648301</v>
      </c>
      <c r="I29" s="16">
        <f t="shared" si="5"/>
        <v>4631.0900000001175</v>
      </c>
    </row>
    <row r="30" spans="1:9" x14ac:dyDescent="0.25">
      <c r="A30">
        <v>15</v>
      </c>
      <c r="D30" s="15">
        <f t="shared" si="0"/>
        <v>15</v>
      </c>
      <c r="E30" s="16">
        <f t="shared" si="1"/>
        <v>70882.114142378792</v>
      </c>
      <c r="F30" s="16">
        <f t="shared" si="2"/>
        <v>2379.0466561292683</v>
      </c>
      <c r="G30" s="16">
        <f t="shared" si="3"/>
        <v>1941.4166757507321</v>
      </c>
      <c r="H30" s="16">
        <f t="shared" si="4"/>
        <v>310.62666812011713</v>
      </c>
      <c r="I30" s="16">
        <f t="shared" si="5"/>
        <v>4631.0900000001175</v>
      </c>
    </row>
    <row r="31" spans="1:9" x14ac:dyDescent="0.25">
      <c r="A31">
        <v>16</v>
      </c>
      <c r="D31" s="15">
        <f t="shared" si="0"/>
        <v>16</v>
      </c>
      <c r="E31" s="16">
        <f t="shared" si="1"/>
        <v>68429.93574593449</v>
      </c>
      <c r="F31" s="16">
        <f t="shared" si="2"/>
        <v>2452.178396444298</v>
      </c>
      <c r="G31" s="16">
        <f t="shared" si="3"/>
        <v>1878.3720720308791</v>
      </c>
      <c r="H31" s="16">
        <f t="shared" si="4"/>
        <v>300.53953152494063</v>
      </c>
      <c r="I31" s="16">
        <f t="shared" si="5"/>
        <v>4631.0900000001175</v>
      </c>
    </row>
    <row r="32" spans="1:9" x14ac:dyDescent="0.25">
      <c r="A32">
        <v>17</v>
      </c>
      <c r="D32" s="15">
        <f t="shared" si="0"/>
        <v>17</v>
      </c>
      <c r="E32" s="16">
        <f t="shared" si="1"/>
        <v>65902.377544208575</v>
      </c>
      <c r="F32" s="16">
        <f t="shared" si="2"/>
        <v>2527.5582017259085</v>
      </c>
      <c r="G32" s="16">
        <f t="shared" si="3"/>
        <v>1813.38948127087</v>
      </c>
      <c r="H32" s="16">
        <f t="shared" si="4"/>
        <v>290.1423170033392</v>
      </c>
      <c r="I32" s="16">
        <f t="shared" si="5"/>
        <v>4631.0900000001175</v>
      </c>
    </row>
    <row r="33" spans="1:9" x14ac:dyDescent="0.25">
      <c r="A33">
        <v>18</v>
      </c>
      <c r="D33" s="15">
        <f t="shared" si="0"/>
        <v>18</v>
      </c>
      <c r="E33" s="16">
        <f t="shared" si="1"/>
        <v>63297.122366862823</v>
      </c>
      <c r="F33" s="16">
        <f t="shared" si="2"/>
        <v>2605.2551773457503</v>
      </c>
      <c r="G33" s="16">
        <f t="shared" si="3"/>
        <v>1746.4093298744544</v>
      </c>
      <c r="H33" s="16">
        <f t="shared" si="4"/>
        <v>279.4254927799127</v>
      </c>
      <c r="I33" s="16">
        <f t="shared" si="5"/>
        <v>4631.0900000001175</v>
      </c>
    </row>
    <row r="34" spans="1:9" x14ac:dyDescent="0.25">
      <c r="A34">
        <v>19</v>
      </c>
      <c r="D34" s="15">
        <f t="shared" si="0"/>
        <v>19</v>
      </c>
      <c r="E34" s="16">
        <f t="shared" si="1"/>
        <v>60611.781813892696</v>
      </c>
      <c r="F34" s="16">
        <f t="shared" si="2"/>
        <v>2685.3405529701295</v>
      </c>
      <c r="G34" s="16">
        <f t="shared" si="3"/>
        <v>1677.370212956886</v>
      </c>
      <c r="H34" s="16">
        <f t="shared" si="4"/>
        <v>268.37923407310177</v>
      </c>
      <c r="I34" s="16">
        <f t="shared" si="5"/>
        <v>4631.0900000001175</v>
      </c>
    </row>
    <row r="35" spans="1:9" x14ac:dyDescent="0.25">
      <c r="A35">
        <v>20</v>
      </c>
      <c r="D35" s="15">
        <f t="shared" si="0"/>
        <v>20</v>
      </c>
      <c r="E35" s="16">
        <f t="shared" si="1"/>
        <v>57843.894066032008</v>
      </c>
      <c r="F35" s="16">
        <f t="shared" si="2"/>
        <v>2767.8877478606864</v>
      </c>
      <c r="G35" s="16">
        <f t="shared" si="3"/>
        <v>1606.2088380512339</v>
      </c>
      <c r="H35" s="16">
        <f t="shared" si="4"/>
        <v>256.99341408819743</v>
      </c>
      <c r="I35" s="16">
        <f t="shared" si="5"/>
        <v>4631.0900000001175</v>
      </c>
    </row>
    <row r="36" spans="1:9" x14ac:dyDescent="0.25">
      <c r="A36">
        <v>21</v>
      </c>
      <c r="D36" s="15">
        <f t="shared" si="0"/>
        <v>21</v>
      </c>
      <c r="E36" s="16">
        <f t="shared" si="1"/>
        <v>54990.921627849595</v>
      </c>
      <c r="F36" s="16">
        <f t="shared" si="2"/>
        <v>2852.9724381824135</v>
      </c>
      <c r="G36" s="16">
        <f t="shared" si="3"/>
        <v>1532.8599670842275</v>
      </c>
      <c r="H36" s="16">
        <f t="shared" si="4"/>
        <v>245.2575947334764</v>
      </c>
      <c r="I36" s="16">
        <f t="shared" si="5"/>
        <v>4631.0900000001175</v>
      </c>
    </row>
    <row r="37" spans="1:9" x14ac:dyDescent="0.25">
      <c r="A37">
        <v>22</v>
      </c>
      <c r="D37" s="15">
        <f t="shared" si="0"/>
        <v>22</v>
      </c>
      <c r="E37" s="16">
        <f t="shared" si="1"/>
        <v>52050.249001468874</v>
      </c>
      <c r="F37" s="16">
        <f t="shared" si="2"/>
        <v>2940.6726263807222</v>
      </c>
      <c r="G37" s="16">
        <f t="shared" si="3"/>
        <v>1457.2563565684443</v>
      </c>
      <c r="H37" s="16">
        <f t="shared" si="4"/>
        <v>233.1610170509511</v>
      </c>
      <c r="I37" s="16">
        <f t="shared" si="5"/>
        <v>4631.0900000001175</v>
      </c>
    </row>
    <row r="38" spans="1:9" x14ac:dyDescent="0.25">
      <c r="A38">
        <v>23</v>
      </c>
      <c r="D38" s="15">
        <f t="shared" si="0"/>
        <v>23</v>
      </c>
      <c r="E38" s="16">
        <f t="shared" si="1"/>
        <v>49019.180288777723</v>
      </c>
      <c r="F38" s="16">
        <f t="shared" si="2"/>
        <v>3031.0687126911475</v>
      </c>
      <c r="G38" s="16">
        <f t="shared" si="3"/>
        <v>1379.3286959560085</v>
      </c>
      <c r="H38" s="16">
        <f t="shared" si="4"/>
        <v>220.69259135296136</v>
      </c>
      <c r="I38" s="16">
        <f t="shared" si="5"/>
        <v>4631.0900000001175</v>
      </c>
    </row>
    <row r="39" spans="1:9" x14ac:dyDescent="0.25">
      <c r="A39">
        <v>24</v>
      </c>
      <c r="D39" s="15">
        <f t="shared" si="0"/>
        <v>24</v>
      </c>
      <c r="E39" s="16">
        <f t="shared" si="1"/>
        <v>45894.936719930454</v>
      </c>
      <c r="F39" s="16">
        <f t="shared" si="2"/>
        <v>3124.2435688472669</v>
      </c>
      <c r="G39" s="16">
        <f t="shared" si="3"/>
        <v>1299.0055440972851</v>
      </c>
      <c r="H39" s="16">
        <f t="shared" si="4"/>
        <v>207.84088705556562</v>
      </c>
      <c r="I39" s="16">
        <f t="shared" si="5"/>
        <v>4631.0900000001175</v>
      </c>
    </row>
    <row r="40" spans="1:9" x14ac:dyDescent="0.25">
      <c r="A40">
        <v>25</v>
      </c>
      <c r="D40" s="15">
        <f t="shared" si="0"/>
        <v>25</v>
      </c>
      <c r="E40" s="16">
        <f t="shared" si="1"/>
        <v>42674.65410587607</v>
      </c>
      <c r="F40" s="16">
        <f t="shared" si="2"/>
        <v>3220.2826140543839</v>
      </c>
      <c r="G40" s="16">
        <f t="shared" si="3"/>
        <v>1216.2132637463219</v>
      </c>
      <c r="H40" s="16">
        <f t="shared" si="4"/>
        <v>194.59412219941152</v>
      </c>
      <c r="I40" s="16">
        <f t="shared" si="5"/>
        <v>4631.0900000001175</v>
      </c>
    </row>
    <row r="41" spans="1:9" x14ac:dyDescent="0.25">
      <c r="A41">
        <v>26</v>
      </c>
      <c r="D41" s="15">
        <f t="shared" si="0"/>
        <v>26</v>
      </c>
      <c r="E41" s="16">
        <f t="shared" si="1"/>
        <v>39355.380212577424</v>
      </c>
      <c r="F41" s="16">
        <f t="shared" si="2"/>
        <v>3319.2738932986504</v>
      </c>
      <c r="G41" s="16">
        <f t="shared" si="3"/>
        <v>1130.8759540529891</v>
      </c>
      <c r="H41" s="16">
        <f t="shared" si="4"/>
        <v>180.94015264847826</v>
      </c>
      <c r="I41" s="16">
        <f t="shared" si="5"/>
        <v>4631.0900000001175</v>
      </c>
    </row>
    <row r="42" spans="1:9" x14ac:dyDescent="0.25">
      <c r="A42">
        <v>27</v>
      </c>
      <c r="D42" s="15">
        <f t="shared" si="0"/>
        <v>27</v>
      </c>
      <c r="E42" s="16">
        <f t="shared" si="1"/>
        <v>35934.072054514028</v>
      </c>
      <c r="F42" s="16">
        <f t="shared" si="2"/>
        <v>3421.3081580633948</v>
      </c>
      <c r="G42" s="16">
        <f t="shared" si="3"/>
        <v>1042.9153809799334</v>
      </c>
      <c r="H42" s="16">
        <f t="shared" si="4"/>
        <v>166.86646095678935</v>
      </c>
      <c r="I42" s="16">
        <f t="shared" si="5"/>
        <v>4631.0900000001175</v>
      </c>
    </row>
    <row r="43" spans="1:9" x14ac:dyDescent="0.25">
      <c r="A43">
        <v>28</v>
      </c>
      <c r="D43" s="15">
        <f t="shared" si="0"/>
        <v>28</v>
      </c>
      <c r="E43" s="16">
        <f t="shared" si="1"/>
        <v>32407.593104987354</v>
      </c>
      <c r="F43" s="16">
        <f t="shared" si="2"/>
        <v>3526.4789495266746</v>
      </c>
      <c r="G43" s="16">
        <f t="shared" si="3"/>
        <v>952.25090558055433</v>
      </c>
      <c r="H43" s="16">
        <f t="shared" si="4"/>
        <v>152.36014489288868</v>
      </c>
      <c r="I43" s="16">
        <f t="shared" si="5"/>
        <v>4631.0900000001175</v>
      </c>
    </row>
    <row r="44" spans="1:9" x14ac:dyDescent="0.25">
      <c r="A44">
        <v>29</v>
      </c>
      <c r="D44" s="15">
        <f t="shared" si="0"/>
        <v>29</v>
      </c>
      <c r="E44" s="16">
        <f t="shared" si="1"/>
        <v>28772.710420671046</v>
      </c>
      <c r="F44" s="16">
        <f t="shared" si="2"/>
        <v>3634.8826843163088</v>
      </c>
      <c r="G44" s="16">
        <f t="shared" si="3"/>
        <v>858.79941007224897</v>
      </c>
      <c r="H44" s="16">
        <f t="shared" si="4"/>
        <v>137.40790561155984</v>
      </c>
      <c r="I44" s="16">
        <f t="shared" si="5"/>
        <v>4631.0900000001175</v>
      </c>
    </row>
    <row r="45" spans="1:9" x14ac:dyDescent="0.25">
      <c r="A45">
        <v>30</v>
      </c>
      <c r="D45" s="15">
        <f t="shared" si="0"/>
        <v>30</v>
      </c>
      <c r="E45" s="16">
        <f t="shared" si="1"/>
        <v>25026.091677770026</v>
      </c>
      <c r="F45" s="16">
        <f t="shared" si="2"/>
        <v>3746.6187429010188</v>
      </c>
      <c r="G45" s="16">
        <f t="shared" si="3"/>
        <v>762.47522163715428</v>
      </c>
      <c r="H45" s="16">
        <f t="shared" si="4"/>
        <v>121.99603546194469</v>
      </c>
      <c r="I45" s="16">
        <f t="shared" si="5"/>
        <v>4631.0900000001175</v>
      </c>
    </row>
    <row r="46" spans="1:9" x14ac:dyDescent="0.25">
      <c r="A46">
        <v>31</v>
      </c>
      <c r="D46" s="15">
        <f t="shared" si="0"/>
        <v>31</v>
      </c>
      <c r="E46" s="16">
        <f t="shared" si="1"/>
        <v>21164.302117071322</v>
      </c>
      <c r="F46" s="16">
        <f t="shared" si="2"/>
        <v>3861.7895606987054</v>
      </c>
      <c r="G46" s="16">
        <f t="shared" si="3"/>
        <v>663.19003388052761</v>
      </c>
      <c r="H46" s="16">
        <f t="shared" si="4"/>
        <v>106.11040542088442</v>
      </c>
      <c r="I46" s="16">
        <f t="shared" si="5"/>
        <v>4631.0900000001175</v>
      </c>
    </row>
    <row r="47" spans="1:9" x14ac:dyDescent="0.25">
      <c r="A47">
        <v>32</v>
      </c>
      <c r="D47" s="15">
        <f t="shared" si="0"/>
        <v>32</v>
      </c>
      <c r="E47" s="16">
        <f t="shared" si="1"/>
        <v>17183.801395085931</v>
      </c>
      <c r="F47" s="16">
        <f t="shared" si="2"/>
        <v>3980.5007219853906</v>
      </c>
      <c r="G47" s="16">
        <f t="shared" si="3"/>
        <v>560.85282587476479</v>
      </c>
      <c r="H47" s="16">
        <f t="shared" si="4"/>
        <v>89.736452139962367</v>
      </c>
      <c r="I47" s="16">
        <f t="shared" si="5"/>
        <v>4631.0900000001175</v>
      </c>
    </row>
    <row r="48" spans="1:9" x14ac:dyDescent="0.25">
      <c r="A48">
        <v>33</v>
      </c>
      <c r="D48" s="15">
        <f t="shared" si="0"/>
        <v>33</v>
      </c>
      <c r="E48" s="16">
        <f t="shared" si="1"/>
        <v>13080.940338395023</v>
      </c>
      <c r="F48" s="16">
        <f t="shared" si="2"/>
        <v>4102.8610566909092</v>
      </c>
      <c r="G48" s="16">
        <f t="shared" si="3"/>
        <v>455.36977871483447</v>
      </c>
      <c r="H48" s="16">
        <f t="shared" si="4"/>
        <v>72.85916459437351</v>
      </c>
      <c r="I48" s="16">
        <f t="shared" si="5"/>
        <v>4631.0900000001175</v>
      </c>
    </row>
    <row r="49" spans="1:9" x14ac:dyDescent="0.25">
      <c r="A49">
        <v>34</v>
      </c>
      <c r="D49" s="15">
        <f t="shared" si="0"/>
        <v>34</v>
      </c>
      <c r="E49" s="16">
        <f t="shared" si="1"/>
        <v>8851.9575982249207</v>
      </c>
      <c r="F49" s="16">
        <f t="shared" si="2"/>
        <v>4228.9827401701023</v>
      </c>
      <c r="G49" s="16">
        <f t="shared" si="3"/>
        <v>346.64418950863381</v>
      </c>
      <c r="H49" s="16">
        <f t="shared" si="4"/>
        <v>55.463070321381409</v>
      </c>
      <c r="I49" s="16">
        <f t="shared" si="5"/>
        <v>4631.0900000001175</v>
      </c>
    </row>
    <row r="50" spans="1:9" x14ac:dyDescent="0.25">
      <c r="A50">
        <v>35</v>
      </c>
      <c r="D50" s="15">
        <f t="shared" si="0"/>
        <v>35</v>
      </c>
      <c r="E50" s="16">
        <f t="shared" si="1"/>
        <v>4492.9762021839615</v>
      </c>
      <c r="F50" s="16">
        <f t="shared" si="2"/>
        <v>4358.9813960409592</v>
      </c>
      <c r="G50" s="16">
        <f t="shared" si="3"/>
        <v>234.57638272341208</v>
      </c>
      <c r="H50" s="16">
        <f t="shared" si="4"/>
        <v>37.532221235745936</v>
      </c>
      <c r="I50" s="16">
        <f t="shared" si="5"/>
        <v>4631.0900000001175</v>
      </c>
    </row>
    <row r="51" spans="1:9" x14ac:dyDescent="0.25">
      <c r="A51">
        <v>36</v>
      </c>
      <c r="D51" s="15">
        <f t="shared" si="0"/>
        <v>36</v>
      </c>
      <c r="E51" s="16">
        <f>IF(D51&lt;=$E$7,IF(D51=0,$E$6,E50-F51),"")</f>
        <v>-4.8203219193965197E-11</v>
      </c>
      <c r="F51" s="16">
        <f t="shared" si="2"/>
        <v>4492.9762021840097</v>
      </c>
      <c r="G51" s="16">
        <f t="shared" si="3"/>
        <v>119.06361880698962</v>
      </c>
      <c r="H51" s="16">
        <f t="shared" si="4"/>
        <v>19.050179009118342</v>
      </c>
      <c r="I51" s="16">
        <f t="shared" si="5"/>
        <v>4631.0900000001175</v>
      </c>
    </row>
    <row r="52" spans="1:9" x14ac:dyDescent="0.25">
      <c r="A52">
        <v>37</v>
      </c>
      <c r="D52" s="15" t="str">
        <f t="shared" si="0"/>
        <v/>
      </c>
      <c r="E52" s="16" t="str">
        <f t="shared" si="1"/>
        <v/>
      </c>
      <c r="F52" s="16" t="str">
        <f t="shared" si="2"/>
        <v/>
      </c>
      <c r="G52" s="16" t="str">
        <f t="shared" si="3"/>
        <v/>
      </c>
      <c r="H52" s="16" t="str">
        <f t="shared" si="4"/>
        <v/>
      </c>
      <c r="I52" s="16" t="str">
        <f t="shared" si="5"/>
        <v/>
      </c>
    </row>
    <row r="53" spans="1:9" x14ac:dyDescent="0.25">
      <c r="A53">
        <v>38</v>
      </c>
      <c r="D53" s="15" t="str">
        <f t="shared" si="0"/>
        <v/>
      </c>
      <c r="E53" s="16" t="str">
        <f t="shared" si="1"/>
        <v/>
      </c>
      <c r="F53" s="16" t="str">
        <f t="shared" si="2"/>
        <v/>
      </c>
      <c r="G53" s="16" t="str">
        <f t="shared" si="3"/>
        <v/>
      </c>
      <c r="H53" s="16" t="str">
        <f t="shared" si="4"/>
        <v/>
      </c>
      <c r="I53" s="16" t="str">
        <f t="shared" si="5"/>
        <v/>
      </c>
    </row>
    <row r="54" spans="1:9" x14ac:dyDescent="0.25">
      <c r="A54">
        <v>39</v>
      </c>
      <c r="D54" s="15" t="str">
        <f t="shared" si="0"/>
        <v/>
      </c>
      <c r="E54" s="16" t="str">
        <f t="shared" si="1"/>
        <v/>
      </c>
      <c r="F54" s="16" t="str">
        <f t="shared" si="2"/>
        <v/>
      </c>
      <c r="G54" s="16" t="str">
        <f t="shared" si="3"/>
        <v/>
      </c>
      <c r="H54" s="16" t="str">
        <f t="shared" si="4"/>
        <v/>
      </c>
      <c r="I54" s="16" t="str">
        <f t="shared" si="5"/>
        <v/>
      </c>
    </row>
    <row r="55" spans="1:9" x14ac:dyDescent="0.25">
      <c r="A55">
        <v>40</v>
      </c>
      <c r="D55" s="15" t="str">
        <f t="shared" si="0"/>
        <v/>
      </c>
      <c r="E55" s="16" t="str">
        <f t="shared" si="1"/>
        <v/>
      </c>
      <c r="F55" s="16" t="str">
        <f t="shared" si="2"/>
        <v/>
      </c>
      <c r="G55" s="16" t="str">
        <f t="shared" si="3"/>
        <v/>
      </c>
      <c r="H55" s="16" t="str">
        <f t="shared" si="4"/>
        <v/>
      </c>
      <c r="I55" s="16" t="str">
        <f t="shared" si="5"/>
        <v/>
      </c>
    </row>
    <row r="56" spans="1:9" x14ac:dyDescent="0.25">
      <c r="A56">
        <v>41</v>
      </c>
      <c r="D56" s="15" t="str">
        <f t="shared" si="0"/>
        <v/>
      </c>
      <c r="E56" s="16" t="str">
        <f t="shared" si="1"/>
        <v/>
      </c>
      <c r="F56" s="16" t="str">
        <f t="shared" si="2"/>
        <v/>
      </c>
      <c r="G56" s="16" t="str">
        <f t="shared" si="3"/>
        <v/>
      </c>
      <c r="H56" s="16" t="str">
        <f t="shared" si="4"/>
        <v/>
      </c>
      <c r="I56" s="16" t="str">
        <f t="shared" si="5"/>
        <v/>
      </c>
    </row>
    <row r="57" spans="1:9" x14ac:dyDescent="0.25">
      <c r="A57">
        <v>42</v>
      </c>
      <c r="D57" s="15" t="str">
        <f t="shared" si="0"/>
        <v/>
      </c>
      <c r="E57" s="16" t="str">
        <f t="shared" si="1"/>
        <v/>
      </c>
      <c r="F57" s="16" t="str">
        <f t="shared" si="2"/>
        <v/>
      </c>
      <c r="G57" s="16" t="str">
        <f t="shared" si="3"/>
        <v/>
      </c>
      <c r="H57" s="16" t="str">
        <f t="shared" si="4"/>
        <v/>
      </c>
      <c r="I57" s="16" t="str">
        <f t="shared" si="5"/>
        <v/>
      </c>
    </row>
    <row r="58" spans="1:9" x14ac:dyDescent="0.25">
      <c r="A58">
        <v>43</v>
      </c>
      <c r="D58" s="15" t="str">
        <f t="shared" si="0"/>
        <v/>
      </c>
      <c r="E58" s="16" t="str">
        <f t="shared" si="1"/>
        <v/>
      </c>
      <c r="F58" s="16" t="str">
        <f t="shared" si="2"/>
        <v/>
      </c>
      <c r="G58" s="16" t="str">
        <f t="shared" si="3"/>
        <v/>
      </c>
      <c r="H58" s="16" t="str">
        <f t="shared" si="4"/>
        <v/>
      </c>
      <c r="I58" s="16" t="str">
        <f t="shared" si="5"/>
        <v/>
      </c>
    </row>
    <row r="59" spans="1:9" x14ac:dyDescent="0.25">
      <c r="A59">
        <v>44</v>
      </c>
      <c r="D59" s="15" t="str">
        <f t="shared" si="0"/>
        <v/>
      </c>
      <c r="E59" s="16" t="str">
        <f t="shared" si="1"/>
        <v/>
      </c>
      <c r="F59" s="16" t="str">
        <f t="shared" si="2"/>
        <v/>
      </c>
      <c r="G59" s="16" t="str">
        <f t="shared" si="3"/>
        <v/>
      </c>
      <c r="H59" s="16" t="str">
        <f t="shared" si="4"/>
        <v/>
      </c>
      <c r="I59" s="16" t="str">
        <f t="shared" si="5"/>
        <v/>
      </c>
    </row>
    <row r="60" spans="1:9" x14ac:dyDescent="0.25">
      <c r="A60">
        <v>45</v>
      </c>
      <c r="D60" s="15" t="str">
        <f t="shared" si="0"/>
        <v/>
      </c>
      <c r="E60" s="16" t="str">
        <f t="shared" si="1"/>
        <v/>
      </c>
      <c r="F60" s="16" t="str">
        <f t="shared" si="2"/>
        <v/>
      </c>
      <c r="G60" s="16" t="str">
        <f t="shared" si="3"/>
        <v/>
      </c>
      <c r="H60" s="16" t="str">
        <f t="shared" si="4"/>
        <v/>
      </c>
      <c r="I60" s="16" t="str">
        <f t="shared" si="5"/>
        <v/>
      </c>
    </row>
    <row r="61" spans="1:9" x14ac:dyDescent="0.25">
      <c r="A61">
        <v>46</v>
      </c>
      <c r="D61" s="15" t="str">
        <f t="shared" si="0"/>
        <v/>
      </c>
      <c r="E61" s="16" t="str">
        <f t="shared" si="1"/>
        <v/>
      </c>
      <c r="F61" s="16" t="str">
        <f t="shared" si="2"/>
        <v/>
      </c>
      <c r="G61" s="16" t="str">
        <f t="shared" si="3"/>
        <v/>
      </c>
      <c r="H61" s="16" t="str">
        <f t="shared" si="4"/>
        <v/>
      </c>
      <c r="I61" s="16" t="str">
        <f t="shared" si="5"/>
        <v/>
      </c>
    </row>
    <row r="62" spans="1:9" x14ac:dyDescent="0.25">
      <c r="A62">
        <v>47</v>
      </c>
      <c r="D62" s="15" t="str">
        <f t="shared" si="0"/>
        <v/>
      </c>
      <c r="E62" s="16" t="str">
        <f t="shared" si="1"/>
        <v/>
      </c>
      <c r="F62" s="16" t="str">
        <f t="shared" si="2"/>
        <v/>
      </c>
      <c r="G62" s="16" t="str">
        <f t="shared" si="3"/>
        <v/>
      </c>
      <c r="H62" s="16" t="str">
        <f t="shared" si="4"/>
        <v/>
      </c>
      <c r="I62" s="16" t="str">
        <f t="shared" si="5"/>
        <v/>
      </c>
    </row>
    <row r="63" spans="1:9" x14ac:dyDescent="0.25">
      <c r="A63">
        <v>48</v>
      </c>
      <c r="D63" s="15" t="str">
        <f t="shared" si="0"/>
        <v/>
      </c>
      <c r="E63" s="16" t="str">
        <f t="shared" si="1"/>
        <v/>
      </c>
      <c r="F63" s="16" t="str">
        <f t="shared" si="2"/>
        <v/>
      </c>
      <c r="G63" s="16" t="str">
        <f t="shared" si="3"/>
        <v/>
      </c>
      <c r="H63" s="16" t="str">
        <f t="shared" si="4"/>
        <v/>
      </c>
      <c r="I63" s="16" t="str">
        <f t="shared" si="5"/>
        <v/>
      </c>
    </row>
    <row r="64" spans="1:9" x14ac:dyDescent="0.25">
      <c r="A64">
        <v>49</v>
      </c>
      <c r="D64" s="15" t="str">
        <f t="shared" si="0"/>
        <v/>
      </c>
      <c r="E64" s="16" t="str">
        <f t="shared" si="1"/>
        <v/>
      </c>
      <c r="F64" s="16" t="str">
        <f t="shared" si="2"/>
        <v/>
      </c>
      <c r="G64" s="16" t="str">
        <f t="shared" si="3"/>
        <v/>
      </c>
      <c r="H64" s="16" t="str">
        <f t="shared" si="4"/>
        <v/>
      </c>
      <c r="I64" s="16" t="str">
        <f t="shared" si="5"/>
        <v/>
      </c>
    </row>
    <row r="65" spans="1:9" x14ac:dyDescent="0.25">
      <c r="A65">
        <v>50</v>
      </c>
      <c r="D65" s="15" t="str">
        <f t="shared" si="0"/>
        <v/>
      </c>
      <c r="E65" s="16" t="str">
        <f t="shared" si="1"/>
        <v/>
      </c>
      <c r="F65" s="16" t="str">
        <f t="shared" si="2"/>
        <v/>
      </c>
      <c r="G65" s="16" t="str">
        <f t="shared" si="3"/>
        <v/>
      </c>
      <c r="H65" s="16" t="str">
        <f t="shared" si="4"/>
        <v/>
      </c>
      <c r="I65" s="16" t="str">
        <f t="shared" si="5"/>
        <v/>
      </c>
    </row>
    <row r="66" spans="1:9" x14ac:dyDescent="0.25">
      <c r="A66">
        <v>51</v>
      </c>
      <c r="D66" s="15" t="str">
        <f t="shared" si="0"/>
        <v/>
      </c>
      <c r="E66" s="16" t="str">
        <f t="shared" si="1"/>
        <v/>
      </c>
      <c r="F66" s="16" t="str">
        <f t="shared" si="2"/>
        <v/>
      </c>
      <c r="G66" s="16" t="str">
        <f t="shared" si="3"/>
        <v/>
      </c>
      <c r="H66" s="16" t="str">
        <f t="shared" si="4"/>
        <v/>
      </c>
      <c r="I66" s="16" t="str">
        <f t="shared" si="5"/>
        <v/>
      </c>
    </row>
    <row r="67" spans="1:9" x14ac:dyDescent="0.25">
      <c r="A67">
        <v>52</v>
      </c>
      <c r="D67" s="15" t="str">
        <f t="shared" si="0"/>
        <v/>
      </c>
      <c r="E67" s="16" t="str">
        <f t="shared" si="1"/>
        <v/>
      </c>
      <c r="F67" s="16" t="str">
        <f t="shared" si="2"/>
        <v/>
      </c>
      <c r="G67" s="16" t="str">
        <f t="shared" si="3"/>
        <v/>
      </c>
      <c r="H67" s="16" t="str">
        <f t="shared" si="4"/>
        <v/>
      </c>
      <c r="I67" s="16" t="str">
        <f t="shared" si="5"/>
        <v/>
      </c>
    </row>
    <row r="68" spans="1:9" x14ac:dyDescent="0.25">
      <c r="A68">
        <v>53</v>
      </c>
      <c r="D68" s="15" t="str">
        <f t="shared" si="0"/>
        <v/>
      </c>
      <c r="E68" s="16" t="str">
        <f t="shared" si="1"/>
        <v/>
      </c>
      <c r="F68" s="16" t="str">
        <f t="shared" si="2"/>
        <v/>
      </c>
      <c r="G68" s="16" t="str">
        <f t="shared" si="3"/>
        <v/>
      </c>
      <c r="H68" s="16" t="str">
        <f t="shared" si="4"/>
        <v/>
      </c>
      <c r="I68" s="16" t="str">
        <f t="shared" si="5"/>
        <v/>
      </c>
    </row>
    <row r="69" spans="1:9" x14ac:dyDescent="0.25">
      <c r="A69">
        <v>54</v>
      </c>
      <c r="D69" s="15" t="str">
        <f t="shared" si="0"/>
        <v/>
      </c>
      <c r="E69" s="16" t="str">
        <f t="shared" si="1"/>
        <v/>
      </c>
      <c r="F69" s="16" t="str">
        <f t="shared" si="2"/>
        <v/>
      </c>
      <c r="G69" s="16" t="str">
        <f t="shared" si="3"/>
        <v/>
      </c>
      <c r="H69" s="16" t="str">
        <f t="shared" si="4"/>
        <v/>
      </c>
      <c r="I69" s="16" t="str">
        <f t="shared" si="5"/>
        <v/>
      </c>
    </row>
    <row r="70" spans="1:9" x14ac:dyDescent="0.25">
      <c r="A70">
        <v>55</v>
      </c>
      <c r="D70" s="15" t="str">
        <f t="shared" si="0"/>
        <v/>
      </c>
      <c r="E70" s="16" t="str">
        <f t="shared" si="1"/>
        <v/>
      </c>
      <c r="F70" s="16" t="str">
        <f t="shared" si="2"/>
        <v/>
      </c>
      <c r="G70" s="16" t="str">
        <f t="shared" si="3"/>
        <v/>
      </c>
      <c r="H70" s="16" t="str">
        <f t="shared" si="4"/>
        <v/>
      </c>
      <c r="I70" s="16" t="str">
        <f t="shared" si="5"/>
        <v/>
      </c>
    </row>
    <row r="71" spans="1:9" x14ac:dyDescent="0.25">
      <c r="A71">
        <v>56</v>
      </c>
      <c r="D71" s="15" t="str">
        <f t="shared" si="0"/>
        <v/>
      </c>
      <c r="E71" s="16" t="str">
        <f t="shared" si="1"/>
        <v/>
      </c>
      <c r="F71" s="16" t="str">
        <f t="shared" si="2"/>
        <v/>
      </c>
      <c r="G71" s="16" t="str">
        <f t="shared" si="3"/>
        <v/>
      </c>
      <c r="H71" s="16" t="str">
        <f t="shared" si="4"/>
        <v/>
      </c>
      <c r="I71" s="16" t="str">
        <f t="shared" si="5"/>
        <v/>
      </c>
    </row>
    <row r="72" spans="1:9" x14ac:dyDescent="0.25">
      <c r="A72">
        <v>57</v>
      </c>
      <c r="D72" s="15" t="str">
        <f t="shared" si="0"/>
        <v/>
      </c>
      <c r="E72" s="16" t="str">
        <f t="shared" si="1"/>
        <v/>
      </c>
      <c r="F72" s="16" t="str">
        <f t="shared" si="2"/>
        <v/>
      </c>
      <c r="G72" s="16" t="str">
        <f t="shared" si="3"/>
        <v/>
      </c>
      <c r="H72" s="16" t="str">
        <f t="shared" si="4"/>
        <v/>
      </c>
      <c r="I72" s="16" t="str">
        <f t="shared" si="5"/>
        <v/>
      </c>
    </row>
    <row r="73" spans="1:9" x14ac:dyDescent="0.25">
      <c r="A73">
        <v>58</v>
      </c>
      <c r="D73" s="15" t="str">
        <f t="shared" si="0"/>
        <v/>
      </c>
      <c r="E73" s="16" t="str">
        <f t="shared" si="1"/>
        <v/>
      </c>
      <c r="F73" s="16" t="str">
        <f t="shared" si="2"/>
        <v/>
      </c>
      <c r="G73" s="16" t="str">
        <f t="shared" si="3"/>
        <v/>
      </c>
      <c r="H73" s="16" t="str">
        <f t="shared" si="4"/>
        <v/>
      </c>
      <c r="I73" s="16" t="str">
        <f t="shared" si="5"/>
        <v/>
      </c>
    </row>
    <row r="74" spans="1:9" x14ac:dyDescent="0.25">
      <c r="A74">
        <v>59</v>
      </c>
      <c r="D74" s="15" t="str">
        <f t="shared" si="0"/>
        <v/>
      </c>
      <c r="E74" s="16" t="str">
        <f t="shared" si="1"/>
        <v/>
      </c>
      <c r="F74" s="16" t="str">
        <f t="shared" si="2"/>
        <v/>
      </c>
      <c r="G74" s="16" t="str">
        <f t="shared" si="3"/>
        <v/>
      </c>
      <c r="H74" s="16" t="str">
        <f t="shared" si="4"/>
        <v/>
      </c>
      <c r="I74" s="16" t="str">
        <f t="shared" si="5"/>
        <v/>
      </c>
    </row>
    <row r="75" spans="1:9" x14ac:dyDescent="0.25">
      <c r="A75">
        <v>60</v>
      </c>
      <c r="D75" s="15" t="str">
        <f t="shared" si="0"/>
        <v/>
      </c>
      <c r="E75" s="16" t="str">
        <f t="shared" si="1"/>
        <v/>
      </c>
      <c r="F75" s="16" t="str">
        <f t="shared" si="2"/>
        <v/>
      </c>
      <c r="G75" s="16" t="str">
        <f t="shared" si="3"/>
        <v/>
      </c>
      <c r="H75" s="16" t="str">
        <f t="shared" si="4"/>
        <v/>
      </c>
      <c r="I75" s="16" t="str">
        <f t="shared" si="5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5" xr:uid="{00000000-0002-0000-0000-000000000000}">
      <formula1>"JUBILADO"</formula1>
    </dataValidation>
    <dataValidation type="list" allowBlank="1" showInputMessage="1" showErrorMessage="1" sqref="E7" xr:uid="{00000000-0002-0000-0000-000001000000}">
      <formula1>$XFC$2:$XFC$4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JUBILADOS</vt:lpstr>
      <vt:lpstr>JUBILADOS!Área_de_impresión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2024-11-25T21:24:55Z</cp:lastPrinted>
  <dcterms:created xsi:type="dcterms:W3CDTF">2022-04-20T18:00:31Z</dcterms:created>
  <dcterms:modified xsi:type="dcterms:W3CDTF">2026-03-31T21:00:06Z</dcterms:modified>
</cp:coreProperties>
</file>