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1864FF5C-078D-4C9E-A6E5-C467EBB5FD08}" xr6:coauthVersionLast="47" xr6:coauthVersionMax="47" xr10:uidLastSave="{00000000-0000-0000-0000-000000000000}"/>
  <bookViews>
    <workbookView xWindow="-120" yWindow="-120" windowWidth="20640" windowHeight="11040" firstSheet="1" activeTab="1" xr2:uid="{00000000-000D-0000-FFFF-FFFF00000000}"/>
  </bookViews>
  <sheets>
    <sheet name="Hoja1" sheetId="11" state="hidden" r:id="rId1"/>
    <sheet name="CORRESPONSAL-4747" sheetId="14" r:id="rId2"/>
    <sheet name="4750-MAX" sheetId="15" r:id="rId3"/>
    <sheet name="4752-VIP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6" l="1"/>
  <c r="D10" i="16"/>
  <c r="B10" i="16" s="1"/>
  <c r="R8" i="16"/>
  <c r="R7" i="16"/>
  <c r="R4" i="16"/>
  <c r="K4" i="16"/>
  <c r="K5" i="16" s="1"/>
  <c r="J11" i="16" s="1"/>
  <c r="I11" i="16" s="1"/>
  <c r="E10" i="15"/>
  <c r="D10" i="15"/>
  <c r="B10" i="15" s="1"/>
  <c r="R8" i="15"/>
  <c r="R7" i="15"/>
  <c r="R4" i="15"/>
  <c r="K4" i="15"/>
  <c r="K5" i="15" s="1"/>
  <c r="R8" i="14"/>
  <c r="R7" i="14"/>
  <c r="D5" i="16" l="1"/>
  <c r="N64" i="16" s="1"/>
  <c r="L11" i="16"/>
  <c r="K11" i="16" s="1"/>
  <c r="J11" i="15"/>
  <c r="D5" i="15"/>
  <c r="R4" i="14"/>
  <c r="N60" i="16" l="1"/>
  <c r="N98" i="16"/>
  <c r="N25" i="16"/>
  <c r="N74" i="16"/>
  <c r="N58" i="16"/>
  <c r="N56" i="16"/>
  <c r="N55" i="16"/>
  <c r="N68" i="16"/>
  <c r="N97" i="16"/>
  <c r="N127" i="16"/>
  <c r="N100" i="16"/>
  <c r="N118" i="16"/>
  <c r="N80" i="16"/>
  <c r="N93" i="16"/>
  <c r="N106" i="16"/>
  <c r="N41" i="16"/>
  <c r="N45" i="16"/>
  <c r="N73" i="16"/>
  <c r="N123" i="16"/>
  <c r="N12" i="16"/>
  <c r="N63" i="16"/>
  <c r="N43" i="16"/>
  <c r="N101" i="16"/>
  <c r="N38" i="16"/>
  <c r="N95" i="16"/>
  <c r="N85" i="16"/>
  <c r="N111" i="16"/>
  <c r="N84" i="16"/>
  <c r="N76" i="16"/>
  <c r="N129" i="16"/>
  <c r="N108" i="16"/>
  <c r="N126" i="16"/>
  <c r="N88" i="16"/>
  <c r="N114" i="16"/>
  <c r="N87" i="16"/>
  <c r="N20" i="16"/>
  <c r="N11" i="16"/>
  <c r="H11" i="16" s="1"/>
  <c r="G11" i="16" s="1"/>
  <c r="N53" i="16"/>
  <c r="N71" i="16"/>
  <c r="N81" i="16"/>
  <c r="N46" i="16"/>
  <c r="N51" i="16"/>
  <c r="N116" i="16"/>
  <c r="N83" i="16"/>
  <c r="N96" i="16"/>
  <c r="N109" i="16"/>
  <c r="N122" i="16"/>
  <c r="N50" i="16"/>
  <c r="N42" i="16"/>
  <c r="N105" i="16"/>
  <c r="D6" i="16"/>
  <c r="R12" i="16" s="1"/>
  <c r="N28" i="16"/>
  <c r="N89" i="16"/>
  <c r="N59" i="16"/>
  <c r="N104" i="16"/>
  <c r="N31" i="16"/>
  <c r="N18" i="16"/>
  <c r="N36" i="16"/>
  <c r="N19" i="16"/>
  <c r="N69" i="16"/>
  <c r="N121" i="16"/>
  <c r="N49" i="16"/>
  <c r="N62" i="16"/>
  <c r="N67" i="16"/>
  <c r="N86" i="16"/>
  <c r="N99" i="16"/>
  <c r="N112" i="16"/>
  <c r="N125" i="16"/>
  <c r="N24" i="16"/>
  <c r="N103" i="16"/>
  <c r="N17" i="16"/>
  <c r="N113" i="16"/>
  <c r="N110" i="16"/>
  <c r="N48" i="16"/>
  <c r="N15" i="16"/>
  <c r="N119" i="16"/>
  <c r="N124" i="16"/>
  <c r="N130" i="16"/>
  <c r="N39" i="16"/>
  <c r="N26" i="16"/>
  <c r="N22" i="16"/>
  <c r="N27" i="16"/>
  <c r="N77" i="16"/>
  <c r="N44" i="16"/>
  <c r="N57" i="16"/>
  <c r="N70" i="16"/>
  <c r="N75" i="16"/>
  <c r="N94" i="16"/>
  <c r="N107" i="16"/>
  <c r="N120" i="16"/>
  <c r="N82" i="16"/>
  <c r="N72" i="16"/>
  <c r="N40" i="16"/>
  <c r="N47" i="16"/>
  <c r="N21" i="16"/>
  <c r="N14" i="16"/>
  <c r="N13" i="16"/>
  <c r="N33" i="16"/>
  <c r="N32" i="16"/>
  <c r="N16" i="16"/>
  <c r="R6" i="16"/>
  <c r="N29" i="16"/>
  <c r="N61" i="16"/>
  <c r="N54" i="16"/>
  <c r="N91" i="16"/>
  <c r="N117" i="16"/>
  <c r="N23" i="16"/>
  <c r="N34" i="16"/>
  <c r="N30" i="16"/>
  <c r="N35" i="16"/>
  <c r="N92" i="16"/>
  <c r="N52" i="16"/>
  <c r="N65" i="16"/>
  <c r="N78" i="16"/>
  <c r="N79" i="16"/>
  <c r="N102" i="16"/>
  <c r="N115" i="16"/>
  <c r="N128" i="16"/>
  <c r="N90" i="16"/>
  <c r="N66" i="16"/>
  <c r="N37" i="16"/>
  <c r="R5" i="16"/>
  <c r="K6" i="16"/>
  <c r="K7" i="16" s="1"/>
  <c r="E11" i="16"/>
  <c r="N130" i="15"/>
  <c r="N122" i="15"/>
  <c r="N114" i="15"/>
  <c r="N106" i="15"/>
  <c r="N125" i="15"/>
  <c r="N117" i="15"/>
  <c r="N109" i="15"/>
  <c r="N101" i="15"/>
  <c r="N93" i="15"/>
  <c r="N85" i="15"/>
  <c r="N128" i="15"/>
  <c r="N120" i="15"/>
  <c r="N112" i="15"/>
  <c r="N104" i="15"/>
  <c r="N123" i="15"/>
  <c r="N115" i="15"/>
  <c r="N107" i="15"/>
  <c r="N99" i="15"/>
  <c r="N91" i="15"/>
  <c r="N83" i="15"/>
  <c r="N126" i="15"/>
  <c r="N118" i="15"/>
  <c r="N110" i="15"/>
  <c r="N102" i="15"/>
  <c r="N94" i="15"/>
  <c r="N86" i="15"/>
  <c r="N78" i="15"/>
  <c r="N129" i="15"/>
  <c r="N121" i="15"/>
  <c r="N113" i="15"/>
  <c r="N105" i="15"/>
  <c r="N97" i="15"/>
  <c r="N89" i="15"/>
  <c r="N81" i="15"/>
  <c r="N124" i="15"/>
  <c r="N116" i="15"/>
  <c r="N108" i="15"/>
  <c r="N100" i="15"/>
  <c r="N92" i="15"/>
  <c r="N84" i="15"/>
  <c r="N119" i="15"/>
  <c r="N88" i="15"/>
  <c r="N76" i="15"/>
  <c r="N68" i="15"/>
  <c r="N60" i="15"/>
  <c r="N52" i="15"/>
  <c r="N44" i="15"/>
  <c r="N96" i="15"/>
  <c r="N71" i="15"/>
  <c r="N63" i="15"/>
  <c r="N55" i="15"/>
  <c r="N47" i="15"/>
  <c r="N39" i="15"/>
  <c r="N127" i="15"/>
  <c r="N79" i="15"/>
  <c r="N77" i="15"/>
  <c r="N69" i="15"/>
  <c r="N61" i="15"/>
  <c r="N53" i="15"/>
  <c r="N45" i="15"/>
  <c r="N87" i="15"/>
  <c r="N72" i="15"/>
  <c r="N64" i="15"/>
  <c r="N56" i="15"/>
  <c r="N48" i="15"/>
  <c r="N40" i="15"/>
  <c r="N111" i="15"/>
  <c r="N95" i="15"/>
  <c r="N82" i="15"/>
  <c r="N75" i="15"/>
  <c r="N67" i="15"/>
  <c r="N59" i="15"/>
  <c r="N51" i="15"/>
  <c r="N43" i="15"/>
  <c r="N103" i="15"/>
  <c r="N65" i="15"/>
  <c r="N42" i="15"/>
  <c r="N37" i="15"/>
  <c r="N29" i="15"/>
  <c r="N21" i="15"/>
  <c r="N18" i="15"/>
  <c r="N14" i="15"/>
  <c r="R6" i="15"/>
  <c r="N73" i="15"/>
  <c r="N50" i="15"/>
  <c r="N32" i="15"/>
  <c r="N24" i="15"/>
  <c r="N58" i="15"/>
  <c r="N35" i="15"/>
  <c r="N27" i="15"/>
  <c r="N19" i="15"/>
  <c r="N90" i="15"/>
  <c r="N66" i="15"/>
  <c r="N30" i="15"/>
  <c r="N22" i="15"/>
  <c r="N74" i="15"/>
  <c r="N46" i="15"/>
  <c r="N33" i="15"/>
  <c r="N25" i="15"/>
  <c r="N16" i="15"/>
  <c r="N12" i="15"/>
  <c r="N80" i="15"/>
  <c r="N62" i="15"/>
  <c r="N49" i="15"/>
  <c r="N38" i="15"/>
  <c r="N31" i="15"/>
  <c r="N23" i="15"/>
  <c r="N17" i="15"/>
  <c r="N13" i="15"/>
  <c r="N54" i="15"/>
  <c r="N41" i="15"/>
  <c r="N15" i="15"/>
  <c r="N34" i="15"/>
  <c r="D6" i="15"/>
  <c r="N98" i="15"/>
  <c r="N36" i="15"/>
  <c r="N20" i="15"/>
  <c r="N26" i="15"/>
  <c r="N11" i="15"/>
  <c r="N28" i="15"/>
  <c r="N70" i="15"/>
  <c r="N57" i="15"/>
  <c r="L11" i="15"/>
  <c r="I11" i="15"/>
  <c r="K4" i="14"/>
  <c r="D5" i="14" s="1"/>
  <c r="R15" i="16" l="1"/>
  <c r="D11" i="16"/>
  <c r="H11" i="15"/>
  <c r="G11" i="15" s="1"/>
  <c r="E11" i="15"/>
  <c r="K11" i="15"/>
  <c r="R12" i="15"/>
  <c r="R5" i="15"/>
  <c r="K6" i="15"/>
  <c r="K7" i="15" s="1"/>
  <c r="N126" i="14"/>
  <c r="N118" i="14"/>
  <c r="N110" i="14"/>
  <c r="R6" i="14"/>
  <c r="N125" i="14"/>
  <c r="N117" i="14"/>
  <c r="N109" i="14"/>
  <c r="N115" i="14"/>
  <c r="N130" i="14"/>
  <c r="N128" i="14"/>
  <c r="N120" i="14"/>
  <c r="N112" i="14"/>
  <c r="N124" i="14"/>
  <c r="N116" i="14"/>
  <c r="N108" i="14"/>
  <c r="N123" i="14"/>
  <c r="N122" i="14"/>
  <c r="N129" i="14"/>
  <c r="N121" i="14"/>
  <c r="N113" i="14"/>
  <c r="N107" i="14"/>
  <c r="N114" i="14"/>
  <c r="N127" i="14"/>
  <c r="N119" i="14"/>
  <c r="N111" i="14"/>
  <c r="E10" i="14"/>
  <c r="D10" i="14"/>
  <c r="B10" i="14" s="1"/>
  <c r="K5" i="14"/>
  <c r="B11" i="16" l="1"/>
  <c r="J12" i="16"/>
  <c r="R15" i="15"/>
  <c r="D11" i="15"/>
  <c r="J11" i="14"/>
  <c r="L11" i="14" s="1"/>
  <c r="N105" i="14"/>
  <c r="N104" i="14"/>
  <c r="N100" i="14"/>
  <c r="N96" i="14"/>
  <c r="N92" i="14"/>
  <c r="N88" i="14"/>
  <c r="N84" i="14"/>
  <c r="N80" i="14"/>
  <c r="N76" i="14"/>
  <c r="N72" i="14"/>
  <c r="N106" i="14"/>
  <c r="N94" i="14"/>
  <c r="N86" i="14"/>
  <c r="N78" i="14"/>
  <c r="N97" i="14"/>
  <c r="N85" i="14"/>
  <c r="N81" i="14"/>
  <c r="N73" i="14"/>
  <c r="N93" i="14"/>
  <c r="N103" i="14"/>
  <c r="N99" i="14"/>
  <c r="N95" i="14"/>
  <c r="N91" i="14"/>
  <c r="N87" i="14"/>
  <c r="N83" i="14"/>
  <c r="N79" i="14"/>
  <c r="N75" i="14"/>
  <c r="N71" i="14"/>
  <c r="N102" i="14"/>
  <c r="N98" i="14"/>
  <c r="N90" i="14"/>
  <c r="N82" i="14"/>
  <c r="N74" i="14"/>
  <c r="N101" i="14"/>
  <c r="N89" i="14"/>
  <c r="N77" i="14"/>
  <c r="N67" i="14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N13" i="14"/>
  <c r="N21" i="14"/>
  <c r="N26" i="14"/>
  <c r="N63" i="14"/>
  <c r="N33" i="14"/>
  <c r="N54" i="14"/>
  <c r="N19" i="14"/>
  <c r="N56" i="14"/>
  <c r="L12" i="16" l="1"/>
  <c r="I12" i="16"/>
  <c r="J12" i="15"/>
  <c r="B11" i="15"/>
  <c r="I11" i="14"/>
  <c r="K11" i="14" s="1"/>
  <c r="K6" i="14"/>
  <c r="K7" i="14" s="1"/>
  <c r="R12" i="14"/>
  <c r="R15" i="14" s="1"/>
  <c r="R5" i="14"/>
  <c r="H11" i="14"/>
  <c r="G11" i="14" s="1"/>
  <c r="K12" i="16" l="1"/>
  <c r="H12" i="16"/>
  <c r="L12" i="15"/>
  <c r="I12" i="15"/>
  <c r="E11" i="14"/>
  <c r="D11" i="14" s="1"/>
  <c r="J12" i="14" s="1"/>
  <c r="I12" i="14" s="1"/>
  <c r="G12" i="16" l="1"/>
  <c r="E12" i="16"/>
  <c r="K12" i="15"/>
  <c r="H12" i="15"/>
  <c r="B11" i="14"/>
  <c r="D12" i="16" l="1"/>
  <c r="G12" i="15"/>
  <c r="E12" i="15"/>
  <c r="L12" i="14"/>
  <c r="H12" i="14" s="1"/>
  <c r="J13" i="16" l="1"/>
  <c r="B12" i="16"/>
  <c r="D12" i="15"/>
  <c r="K12" i="14"/>
  <c r="G12" i="14"/>
  <c r="E12" i="14"/>
  <c r="I13" i="16" l="1"/>
  <c r="L13" i="16"/>
  <c r="K13" i="16" s="1"/>
  <c r="J13" i="15"/>
  <c r="B12" i="15"/>
  <c r="D12" i="14"/>
  <c r="J13" i="14" s="1"/>
  <c r="I13" i="14" s="1"/>
  <c r="H13" i="16" l="1"/>
  <c r="L13" i="15"/>
  <c r="I13" i="15"/>
  <c r="B12" i="14"/>
  <c r="G13" i="16" l="1"/>
  <c r="E13" i="16"/>
  <c r="K13" i="15"/>
  <c r="H13" i="15"/>
  <c r="L13" i="14"/>
  <c r="H13" i="14" s="1"/>
  <c r="D13" i="16" l="1"/>
  <c r="G13" i="15"/>
  <c r="E13" i="15"/>
  <c r="G13" i="14"/>
  <c r="E13" i="14"/>
  <c r="K13" i="14"/>
  <c r="B13" i="16" l="1"/>
  <c r="J14" i="16"/>
  <c r="D13" i="15"/>
  <c r="D13" i="14"/>
  <c r="J14" i="14" s="1"/>
  <c r="I14" i="14" s="1"/>
  <c r="L14" i="16" l="1"/>
  <c r="I14" i="16"/>
  <c r="H14" i="16"/>
  <c r="J14" i="15"/>
  <c r="B13" i="15"/>
  <c r="B13" i="14"/>
  <c r="G14" i="16" l="1"/>
  <c r="E14" i="16"/>
  <c r="K14" i="16"/>
  <c r="L14" i="15"/>
  <c r="I14" i="15"/>
  <c r="H14" i="15"/>
  <c r="L14" i="14"/>
  <c r="H14" i="14" s="1"/>
  <c r="D14" i="16" l="1"/>
  <c r="G14" i="15"/>
  <c r="E14" i="15"/>
  <c r="K14" i="15"/>
  <c r="K14" i="14"/>
  <c r="G14" i="14"/>
  <c r="E14" i="14"/>
  <c r="B14" i="16" l="1"/>
  <c r="J15" i="16"/>
  <c r="D14" i="15"/>
  <c r="D14" i="14"/>
  <c r="J15" i="14" s="1"/>
  <c r="I15" i="14" s="1"/>
  <c r="I15" i="16" l="1"/>
  <c r="L15" i="16"/>
  <c r="H15" i="16"/>
  <c r="B14" i="15"/>
  <c r="J15" i="15"/>
  <c r="B14" i="14"/>
  <c r="G15" i="16" l="1"/>
  <c r="E15" i="16"/>
  <c r="K15" i="16"/>
  <c r="L15" i="15"/>
  <c r="I15" i="15"/>
  <c r="H15" i="15"/>
  <c r="L15" i="14"/>
  <c r="H15" i="14" s="1"/>
  <c r="D15" i="16" l="1"/>
  <c r="G15" i="15"/>
  <c r="E15" i="15"/>
  <c r="K15" i="15"/>
  <c r="K15" i="14"/>
  <c r="G15" i="14"/>
  <c r="E15" i="14"/>
  <c r="B15" i="16" l="1"/>
  <c r="J16" i="16"/>
  <c r="D15" i="15"/>
  <c r="D15" i="14"/>
  <c r="J16" i="14" s="1"/>
  <c r="I16" i="14" s="1"/>
  <c r="L16" i="16" l="1"/>
  <c r="I16" i="16"/>
  <c r="J16" i="15"/>
  <c r="B15" i="15"/>
  <c r="B15" i="14"/>
  <c r="K16" i="16" l="1"/>
  <c r="H16" i="16"/>
  <c r="I16" i="15"/>
  <c r="L16" i="15"/>
  <c r="L16" i="14"/>
  <c r="H16" i="14" s="1"/>
  <c r="G16" i="16" l="1"/>
  <c r="E16" i="16"/>
  <c r="K16" i="15"/>
  <c r="H16" i="15"/>
  <c r="K16" i="14"/>
  <c r="G16" i="14"/>
  <c r="E16" i="14"/>
  <c r="D16" i="16" l="1"/>
  <c r="G16" i="15"/>
  <c r="E16" i="15"/>
  <c r="D16" i="14"/>
  <c r="J17" i="14" s="1"/>
  <c r="I17" i="14" s="1"/>
  <c r="J17" i="16" l="1"/>
  <c r="B16" i="16"/>
  <c r="D16" i="15"/>
  <c r="B16" i="14"/>
  <c r="I17" i="16" l="1"/>
  <c r="L17" i="16"/>
  <c r="H17" i="16" s="1"/>
  <c r="J17" i="15"/>
  <c r="B16" i="15"/>
  <c r="L17" i="14"/>
  <c r="H17" i="14" s="1"/>
  <c r="G17" i="16" l="1"/>
  <c r="E17" i="16"/>
  <c r="K17" i="16"/>
  <c r="L17" i="15"/>
  <c r="I17" i="15"/>
  <c r="H17" i="15"/>
  <c r="G17" i="14"/>
  <c r="E17" i="14"/>
  <c r="K17" i="14"/>
  <c r="D17" i="16" l="1"/>
  <c r="G17" i="15"/>
  <c r="E17" i="15"/>
  <c r="K17" i="15"/>
  <c r="D17" i="14"/>
  <c r="J18" i="14" s="1"/>
  <c r="I18" i="14" s="1"/>
  <c r="J18" i="16" l="1"/>
  <c r="B17" i="16"/>
  <c r="D17" i="15"/>
  <c r="B17" i="14"/>
  <c r="L18" i="16" l="1"/>
  <c r="I18" i="16"/>
  <c r="H18" i="16"/>
  <c r="B17" i="15"/>
  <c r="J18" i="15"/>
  <c r="L18" i="14"/>
  <c r="G18" i="16" l="1"/>
  <c r="E18" i="16"/>
  <c r="K18" i="16"/>
  <c r="L18" i="15"/>
  <c r="H18" i="15" s="1"/>
  <c r="I18" i="15"/>
  <c r="K18" i="14"/>
  <c r="H18" i="14"/>
  <c r="G18" i="14" s="1"/>
  <c r="D18" i="16" l="1"/>
  <c r="G18" i="15"/>
  <c r="E18" i="15"/>
  <c r="K18" i="15"/>
  <c r="E18" i="14"/>
  <c r="D18" i="14" s="1"/>
  <c r="J19" i="14" s="1"/>
  <c r="I19" i="14" s="1"/>
  <c r="B18" i="16" l="1"/>
  <c r="J19" i="16"/>
  <c r="D18" i="15"/>
  <c r="B18" i="14"/>
  <c r="I19" i="16" l="1"/>
  <c r="L19" i="16"/>
  <c r="K19" i="16" s="1"/>
  <c r="H19" i="16"/>
  <c r="B18" i="15"/>
  <c r="J19" i="15"/>
  <c r="L19" i="14"/>
  <c r="H19" i="14" s="1"/>
  <c r="G19" i="16" l="1"/>
  <c r="E19" i="16"/>
  <c r="L19" i="15"/>
  <c r="H19" i="15" s="1"/>
  <c r="I19" i="15"/>
  <c r="G19" i="14"/>
  <c r="E19" i="14"/>
  <c r="K19" i="14"/>
  <c r="D19" i="16" l="1"/>
  <c r="G19" i="15"/>
  <c r="E19" i="15"/>
  <c r="K19" i="15"/>
  <c r="D19" i="14"/>
  <c r="J20" i="14" s="1"/>
  <c r="I20" i="14" s="1"/>
  <c r="B19" i="16" l="1"/>
  <c r="J20" i="16"/>
  <c r="D19" i="15"/>
  <c r="B19" i="14"/>
  <c r="I20" i="16" l="1"/>
  <c r="L20" i="16"/>
  <c r="K20" i="16" s="1"/>
  <c r="J20" i="15"/>
  <c r="B19" i="15"/>
  <c r="L20" i="14"/>
  <c r="H20" i="14" s="1"/>
  <c r="H20" i="16" l="1"/>
  <c r="G20" i="16"/>
  <c r="E20" i="16"/>
  <c r="I20" i="15"/>
  <c r="L20" i="15"/>
  <c r="H20" i="15"/>
  <c r="G20" i="14"/>
  <c r="E20" i="14"/>
  <c r="K20" i="14"/>
  <c r="D20" i="16" l="1"/>
  <c r="K20" i="15"/>
  <c r="G20" i="15"/>
  <c r="E20" i="15"/>
  <c r="D20" i="14"/>
  <c r="J21" i="14" s="1"/>
  <c r="I21" i="14" s="1"/>
  <c r="B20" i="16" l="1"/>
  <c r="J21" i="16"/>
  <c r="D20" i="15"/>
  <c r="B20" i="14"/>
  <c r="L21" i="16" l="1"/>
  <c r="I21" i="16"/>
  <c r="H21" i="16"/>
  <c r="B20" i="15"/>
  <c r="J21" i="15"/>
  <c r="L21" i="14"/>
  <c r="G21" i="16" l="1"/>
  <c r="E21" i="16"/>
  <c r="K21" i="16"/>
  <c r="L21" i="15"/>
  <c r="I21" i="15"/>
  <c r="H21" i="15"/>
  <c r="K21" i="14"/>
  <c r="H21" i="14"/>
  <c r="E21" i="14" s="1"/>
  <c r="D21" i="16" l="1"/>
  <c r="G21" i="15"/>
  <c r="E21" i="15"/>
  <c r="K21" i="15"/>
  <c r="G21" i="14"/>
  <c r="D21" i="14"/>
  <c r="J22" i="14" s="1"/>
  <c r="I22" i="14" s="1"/>
  <c r="B21" i="16" l="1"/>
  <c r="J22" i="16"/>
  <c r="D21" i="15"/>
  <c r="B21" i="14"/>
  <c r="L22" i="16" l="1"/>
  <c r="I22" i="16"/>
  <c r="H22" i="16"/>
  <c r="B21" i="15"/>
  <c r="J22" i="15"/>
  <c r="L22" i="14"/>
  <c r="H22" i="14" s="1"/>
  <c r="G22" i="16" l="1"/>
  <c r="E22" i="16"/>
  <c r="K22" i="16"/>
  <c r="I22" i="15"/>
  <c r="L22" i="15"/>
  <c r="G22" i="14"/>
  <c r="E22" i="14"/>
  <c r="K22" i="14"/>
  <c r="D22" i="16" l="1"/>
  <c r="K22" i="15"/>
  <c r="H22" i="15"/>
  <c r="G22" i="15" s="1"/>
  <c r="D22" i="14"/>
  <c r="J23" i="14" s="1"/>
  <c r="I23" i="14" s="1"/>
  <c r="J23" i="16" l="1"/>
  <c r="B22" i="16"/>
  <c r="E22" i="15"/>
  <c r="D22" i="15"/>
  <c r="B22" i="14"/>
  <c r="I23" i="16" l="1"/>
  <c r="L23" i="16"/>
  <c r="K23" i="16" s="1"/>
  <c r="H23" i="16"/>
  <c r="J23" i="15"/>
  <c r="B22" i="15"/>
  <c r="L23" i="14"/>
  <c r="H23" i="14" s="1"/>
  <c r="G23" i="16" l="1"/>
  <c r="E23" i="16"/>
  <c r="L23" i="15"/>
  <c r="H23" i="15" s="1"/>
  <c r="I23" i="15"/>
  <c r="G23" i="14"/>
  <c r="E23" i="14"/>
  <c r="K23" i="14"/>
  <c r="D23" i="16" l="1"/>
  <c r="G23" i="15"/>
  <c r="E23" i="15"/>
  <c r="K23" i="15"/>
  <c r="D23" i="14"/>
  <c r="J24" i="14" s="1"/>
  <c r="I24" i="14" s="1"/>
  <c r="J24" i="16" l="1"/>
  <c r="B23" i="16"/>
  <c r="D23" i="15"/>
  <c r="B23" i="14"/>
  <c r="L24" i="16" l="1"/>
  <c r="I24" i="16"/>
  <c r="H24" i="16"/>
  <c r="B23" i="15"/>
  <c r="J24" i="15"/>
  <c r="L24" i="14"/>
  <c r="H24" i="14" s="1"/>
  <c r="G24" i="16" l="1"/>
  <c r="E24" i="16"/>
  <c r="K24" i="16"/>
  <c r="L24" i="15"/>
  <c r="I24" i="15"/>
  <c r="H24" i="15"/>
  <c r="G24" i="14"/>
  <c r="E24" i="14"/>
  <c r="K24" i="14"/>
  <c r="D24" i="16" l="1"/>
  <c r="G24" i="15"/>
  <c r="E24" i="15"/>
  <c r="K24" i="15"/>
  <c r="D24" i="14"/>
  <c r="J25" i="14" s="1"/>
  <c r="I25" i="14" s="1"/>
  <c r="B24" i="16" l="1"/>
  <c r="J25" i="16"/>
  <c r="D24" i="15"/>
  <c r="B24" i="14"/>
  <c r="I25" i="16" l="1"/>
  <c r="L25" i="16"/>
  <c r="K25" i="16" s="1"/>
  <c r="J25" i="15"/>
  <c r="B24" i="15"/>
  <c r="L25" i="14"/>
  <c r="H25" i="14" s="1"/>
  <c r="H25" i="16" l="1"/>
  <c r="G25" i="16"/>
  <c r="E25" i="16"/>
  <c r="I25" i="15"/>
  <c r="L25" i="15"/>
  <c r="H25" i="15"/>
  <c r="K25" i="14"/>
  <c r="G25" i="14"/>
  <c r="E25" i="14"/>
  <c r="D25" i="16" l="1"/>
  <c r="K25" i="15"/>
  <c r="G25" i="15"/>
  <c r="E25" i="15"/>
  <c r="D25" i="14"/>
  <c r="J26" i="14" s="1"/>
  <c r="I26" i="14" s="1"/>
  <c r="J26" i="16" l="1"/>
  <c r="B25" i="16"/>
  <c r="D25" i="15"/>
  <c r="B25" i="14"/>
  <c r="I26" i="16" l="1"/>
  <c r="L26" i="16"/>
  <c r="K26" i="16" s="1"/>
  <c r="H26" i="16"/>
  <c r="J26" i="15"/>
  <c r="B25" i="15"/>
  <c r="L26" i="14"/>
  <c r="G26" i="16" l="1"/>
  <c r="E26" i="16"/>
  <c r="L26" i="15"/>
  <c r="H26" i="15" s="1"/>
  <c r="I26" i="15"/>
  <c r="K26" i="14"/>
  <c r="H26" i="14"/>
  <c r="G26" i="14" s="1"/>
  <c r="D26" i="16" l="1"/>
  <c r="G26" i="15"/>
  <c r="E26" i="15"/>
  <c r="K26" i="15"/>
  <c r="E26" i="14"/>
  <c r="D26" i="14" s="1"/>
  <c r="J27" i="14" s="1"/>
  <c r="I27" i="14" s="1"/>
  <c r="B26" i="16" l="1"/>
  <c r="J27" i="16"/>
  <c r="D26" i="15"/>
  <c r="B26" i="14"/>
  <c r="I27" i="16" l="1"/>
  <c r="L27" i="16"/>
  <c r="K27" i="16" s="1"/>
  <c r="B26" i="15"/>
  <c r="J27" i="15"/>
  <c r="L27" i="14"/>
  <c r="H27" i="14" s="1"/>
  <c r="H27" i="16" l="1"/>
  <c r="G27" i="16"/>
  <c r="E27" i="16"/>
  <c r="L27" i="15"/>
  <c r="I27" i="15"/>
  <c r="H27" i="15"/>
  <c r="G27" i="14"/>
  <c r="E27" i="14"/>
  <c r="K27" i="14"/>
  <c r="D27" i="16" l="1"/>
  <c r="G27" i="15"/>
  <c r="E27" i="15"/>
  <c r="K27" i="15"/>
  <c r="D27" i="14"/>
  <c r="J28" i="14" s="1"/>
  <c r="I28" i="14" s="1"/>
  <c r="B27" i="16" l="1"/>
  <c r="J28" i="16"/>
  <c r="D27" i="15"/>
  <c r="B27" i="14"/>
  <c r="I28" i="16" l="1"/>
  <c r="L28" i="16"/>
  <c r="K28" i="16" s="1"/>
  <c r="H28" i="16"/>
  <c r="J28" i="15"/>
  <c r="B27" i="15"/>
  <c r="L28" i="14"/>
  <c r="H28" i="14" s="1"/>
  <c r="G28" i="16" l="1"/>
  <c r="E28" i="16"/>
  <c r="I28" i="15"/>
  <c r="L28" i="15"/>
  <c r="K28" i="15" s="1"/>
  <c r="G28" i="14"/>
  <c r="E28" i="14"/>
  <c r="K28" i="14"/>
  <c r="D28" i="16" l="1"/>
  <c r="H28" i="15"/>
  <c r="G28" i="15"/>
  <c r="E28" i="15"/>
  <c r="D28" i="14"/>
  <c r="J29" i="14" s="1"/>
  <c r="I29" i="14" s="1"/>
  <c r="J29" i="16" l="1"/>
  <c r="B28" i="16"/>
  <c r="D28" i="15"/>
  <c r="B28" i="14"/>
  <c r="L29" i="16" l="1"/>
  <c r="I29" i="16"/>
  <c r="H29" i="16"/>
  <c r="B28" i="15"/>
  <c r="J29" i="15"/>
  <c r="L29" i="14"/>
  <c r="H29" i="14" s="1"/>
  <c r="G29" i="16" l="1"/>
  <c r="E29" i="16"/>
  <c r="K29" i="16"/>
  <c r="L29" i="15"/>
  <c r="I29" i="15"/>
  <c r="H29" i="15"/>
  <c r="K29" i="14"/>
  <c r="G29" i="14"/>
  <c r="E29" i="14"/>
  <c r="D29" i="16" l="1"/>
  <c r="G29" i="15"/>
  <c r="E29" i="15"/>
  <c r="K29" i="15"/>
  <c r="D29" i="14"/>
  <c r="J30" i="14" s="1"/>
  <c r="I30" i="14" s="1"/>
  <c r="B29" i="16" l="1"/>
  <c r="J30" i="16"/>
  <c r="D29" i="15"/>
  <c r="B29" i="14"/>
  <c r="L30" i="16" l="1"/>
  <c r="I30" i="16"/>
  <c r="H30" i="16"/>
  <c r="B29" i="15"/>
  <c r="J30" i="15"/>
  <c r="L30" i="14"/>
  <c r="H30" i="14" s="1"/>
  <c r="G30" i="16" l="1"/>
  <c r="E30" i="16"/>
  <c r="K30" i="16"/>
  <c r="I30" i="15"/>
  <c r="L30" i="15"/>
  <c r="K30" i="15" s="1"/>
  <c r="H30" i="15"/>
  <c r="G30" i="14"/>
  <c r="E30" i="14"/>
  <c r="K30" i="14"/>
  <c r="D30" i="16" l="1"/>
  <c r="G30" i="15"/>
  <c r="E30" i="15"/>
  <c r="D30" i="14"/>
  <c r="J31" i="14" s="1"/>
  <c r="I31" i="14" s="1"/>
  <c r="J31" i="16" l="1"/>
  <c r="B30" i="16"/>
  <c r="D30" i="15"/>
  <c r="B30" i="14"/>
  <c r="I31" i="16" l="1"/>
  <c r="L31" i="16"/>
  <c r="K31" i="16" s="1"/>
  <c r="H31" i="16"/>
  <c r="J31" i="15"/>
  <c r="B30" i="15"/>
  <c r="L31" i="14"/>
  <c r="G31" i="16" l="1"/>
  <c r="E31" i="16"/>
  <c r="L31" i="15"/>
  <c r="I31" i="15"/>
  <c r="H31" i="15"/>
  <c r="K31" i="14"/>
  <c r="H31" i="14"/>
  <c r="G31" i="14" s="1"/>
  <c r="D31" i="16" l="1"/>
  <c r="G31" i="15"/>
  <c r="E31" i="15"/>
  <c r="K31" i="15"/>
  <c r="E31" i="14"/>
  <c r="D31" i="14" s="1"/>
  <c r="J32" i="14" s="1"/>
  <c r="I32" i="14" s="1"/>
  <c r="J32" i="16" l="1"/>
  <c r="B31" i="16"/>
  <c r="D31" i="15"/>
  <c r="B31" i="14"/>
  <c r="L32" i="16" l="1"/>
  <c r="I32" i="16"/>
  <c r="H32" i="16"/>
  <c r="B31" i="15"/>
  <c r="J32" i="15"/>
  <c r="L32" i="14"/>
  <c r="H32" i="14" s="1"/>
  <c r="G32" i="16" l="1"/>
  <c r="E32" i="16"/>
  <c r="K32" i="16"/>
  <c r="L32" i="15"/>
  <c r="I32" i="15"/>
  <c r="H32" i="15"/>
  <c r="G32" i="14"/>
  <c r="E32" i="14"/>
  <c r="K32" i="14"/>
  <c r="D32" i="16" l="1"/>
  <c r="G32" i="15"/>
  <c r="E32" i="15"/>
  <c r="K32" i="15"/>
  <c r="D32" i="14"/>
  <c r="J33" i="14" s="1"/>
  <c r="I33" i="14" s="1"/>
  <c r="J33" i="16" l="1"/>
  <c r="B32" i="16"/>
  <c r="D32" i="15"/>
  <c r="B32" i="14"/>
  <c r="L33" i="16" l="1"/>
  <c r="I33" i="16"/>
  <c r="H33" i="16"/>
  <c r="J33" i="15"/>
  <c r="B32" i="15"/>
  <c r="L33" i="14"/>
  <c r="G33" i="16" l="1"/>
  <c r="E33" i="16"/>
  <c r="K33" i="16"/>
  <c r="I33" i="15"/>
  <c r="L33" i="15"/>
  <c r="K33" i="15" s="1"/>
  <c r="K33" i="14"/>
  <c r="H33" i="14"/>
  <c r="G33" i="14" s="1"/>
  <c r="D33" i="16" l="1"/>
  <c r="H33" i="15"/>
  <c r="G33" i="15"/>
  <c r="E33" i="15"/>
  <c r="E33" i="14"/>
  <c r="D33" i="14" s="1"/>
  <c r="J34" i="14" s="1"/>
  <c r="I34" i="14" s="1"/>
  <c r="J34" i="16" l="1"/>
  <c r="B33" i="16"/>
  <c r="D33" i="15"/>
  <c r="B33" i="14"/>
  <c r="L34" i="16" l="1"/>
  <c r="I34" i="16"/>
  <c r="H34" i="16"/>
  <c r="J34" i="15"/>
  <c r="B33" i="15"/>
  <c r="L34" i="14"/>
  <c r="G34" i="16" l="1"/>
  <c r="E34" i="16"/>
  <c r="K34" i="16"/>
  <c r="L34" i="15"/>
  <c r="H34" i="15" s="1"/>
  <c r="I34" i="15"/>
  <c r="K34" i="14"/>
  <c r="H34" i="14"/>
  <c r="G34" i="14" s="1"/>
  <c r="D34" i="16" l="1"/>
  <c r="G34" i="15"/>
  <c r="E34" i="15"/>
  <c r="K34" i="15"/>
  <c r="E34" i="14"/>
  <c r="D34" i="14" s="1"/>
  <c r="J35" i="14" s="1"/>
  <c r="I35" i="14" s="1"/>
  <c r="B34" i="16" l="1"/>
  <c r="J35" i="16"/>
  <c r="D34" i="15"/>
  <c r="B34" i="14"/>
  <c r="I35" i="16" l="1"/>
  <c r="L35" i="16"/>
  <c r="K35" i="16" s="1"/>
  <c r="H35" i="16"/>
  <c r="B34" i="15"/>
  <c r="J35" i="15"/>
  <c r="L35" i="14"/>
  <c r="H35" i="14" s="1"/>
  <c r="G35" i="16" l="1"/>
  <c r="E35" i="16"/>
  <c r="L35" i="15"/>
  <c r="I35" i="15"/>
  <c r="H35" i="15"/>
  <c r="G35" i="14"/>
  <c r="E35" i="14"/>
  <c r="K35" i="14"/>
  <c r="D35" i="16" l="1"/>
  <c r="G35" i="15"/>
  <c r="E35" i="15"/>
  <c r="K35" i="15"/>
  <c r="D35" i="14"/>
  <c r="J36" i="14" s="1"/>
  <c r="I36" i="14" s="1"/>
  <c r="B35" i="16" l="1"/>
  <c r="J36" i="16"/>
  <c r="D35" i="15"/>
  <c r="B35" i="14"/>
  <c r="I36" i="16" l="1"/>
  <c r="L36" i="16"/>
  <c r="K36" i="16" s="1"/>
  <c r="H36" i="16"/>
  <c r="J36" i="15"/>
  <c r="B35" i="15"/>
  <c r="L36" i="14"/>
  <c r="H36" i="14" s="1"/>
  <c r="G36" i="16" l="1"/>
  <c r="E36" i="16"/>
  <c r="I36" i="15"/>
  <c r="L36" i="15"/>
  <c r="K36" i="15" s="1"/>
  <c r="H36" i="15"/>
  <c r="G36" i="14"/>
  <c r="E36" i="14"/>
  <c r="K36" i="14"/>
  <c r="D36" i="16" l="1"/>
  <c r="G36" i="15"/>
  <c r="E36" i="15"/>
  <c r="D36" i="14"/>
  <c r="J37" i="14" s="1"/>
  <c r="I37" i="14" s="1"/>
  <c r="B36" i="16" l="1"/>
  <c r="J37" i="16"/>
  <c r="D36" i="15"/>
  <c r="B36" i="14"/>
  <c r="L37" i="16" l="1"/>
  <c r="I37" i="16"/>
  <c r="H37" i="16"/>
  <c r="B36" i="15"/>
  <c r="J37" i="15"/>
  <c r="L37" i="14"/>
  <c r="H37" i="14" s="1"/>
  <c r="G37" i="16" l="1"/>
  <c r="E37" i="16"/>
  <c r="K37" i="16"/>
  <c r="L37" i="15"/>
  <c r="I37" i="15"/>
  <c r="H37" i="15"/>
  <c r="K37" i="14"/>
  <c r="G37" i="14"/>
  <c r="E37" i="14"/>
  <c r="D37" i="16" l="1"/>
  <c r="G37" i="15"/>
  <c r="E37" i="15"/>
  <c r="K37" i="15"/>
  <c r="D37" i="14"/>
  <c r="J38" i="14" s="1"/>
  <c r="I38" i="14" s="1"/>
  <c r="B37" i="16" l="1"/>
  <c r="J38" i="16"/>
  <c r="D37" i="15"/>
  <c r="B37" i="14"/>
  <c r="L38" i="16" l="1"/>
  <c r="I38" i="16"/>
  <c r="H38" i="16"/>
  <c r="J38" i="15"/>
  <c r="B37" i="15"/>
  <c r="L38" i="14"/>
  <c r="H38" i="14" s="1"/>
  <c r="G38" i="16" l="1"/>
  <c r="E38" i="16"/>
  <c r="K38" i="16"/>
  <c r="I38" i="15"/>
  <c r="L38" i="15"/>
  <c r="K38" i="15" s="1"/>
  <c r="G38" i="14"/>
  <c r="E38" i="14"/>
  <c r="K38" i="14"/>
  <c r="D38" i="16" l="1"/>
  <c r="H38" i="15"/>
  <c r="G38" i="15"/>
  <c r="E38" i="15"/>
  <c r="D38" i="14"/>
  <c r="J39" i="14" s="1"/>
  <c r="I39" i="14" s="1"/>
  <c r="J39" i="16" l="1"/>
  <c r="B38" i="16"/>
  <c r="D38" i="15"/>
  <c r="B38" i="14"/>
  <c r="I39" i="16" l="1"/>
  <c r="L39" i="16"/>
  <c r="K39" i="16" s="1"/>
  <c r="H39" i="16"/>
  <c r="J39" i="15"/>
  <c r="B38" i="15"/>
  <c r="L39" i="14"/>
  <c r="G39" i="16" l="1"/>
  <c r="E39" i="16"/>
  <c r="L39" i="15"/>
  <c r="H39" i="15" s="1"/>
  <c r="I39" i="15"/>
  <c r="K39" i="14"/>
  <c r="H39" i="14"/>
  <c r="G39" i="14" s="1"/>
  <c r="D39" i="16" l="1"/>
  <c r="G39" i="15"/>
  <c r="E39" i="15"/>
  <c r="K39" i="15"/>
  <c r="E39" i="14"/>
  <c r="D39" i="14" s="1"/>
  <c r="J40" i="14" s="1"/>
  <c r="I40" i="14" s="1"/>
  <c r="J40" i="16" l="1"/>
  <c r="B39" i="16"/>
  <c r="D39" i="15"/>
  <c r="B39" i="14"/>
  <c r="L40" i="16" l="1"/>
  <c r="I40" i="16"/>
  <c r="H40" i="16"/>
  <c r="J40" i="15"/>
  <c r="B39" i="15"/>
  <c r="L40" i="14"/>
  <c r="H40" i="14" s="1"/>
  <c r="G40" i="16" l="1"/>
  <c r="E40" i="16"/>
  <c r="K40" i="16"/>
  <c r="I40" i="15"/>
  <c r="L40" i="15"/>
  <c r="G40" i="14"/>
  <c r="E40" i="14"/>
  <c r="K40" i="14"/>
  <c r="D40" i="16" l="1"/>
  <c r="K40" i="15"/>
  <c r="H40" i="15"/>
  <c r="G40" i="15" s="1"/>
  <c r="D40" i="14"/>
  <c r="J41" i="14" s="1"/>
  <c r="I41" i="14" s="1"/>
  <c r="B40" i="16" l="1"/>
  <c r="J41" i="16"/>
  <c r="E40" i="15"/>
  <c r="D40" i="15" s="1"/>
  <c r="B40" i="14"/>
  <c r="L41" i="16" l="1"/>
  <c r="I41" i="16"/>
  <c r="H41" i="16"/>
  <c r="J41" i="15"/>
  <c r="B40" i="15"/>
  <c r="L41" i="14"/>
  <c r="H41" i="14" s="1"/>
  <c r="K41" i="16" l="1"/>
  <c r="G41" i="16"/>
  <c r="E41" i="16"/>
  <c r="L41" i="15"/>
  <c r="H41" i="15" s="1"/>
  <c r="I41" i="15"/>
  <c r="G41" i="14"/>
  <c r="E41" i="14"/>
  <c r="K41" i="14"/>
  <c r="D41" i="16" l="1"/>
  <c r="G41" i="15"/>
  <c r="E41" i="15"/>
  <c r="K41" i="15"/>
  <c r="D41" i="14"/>
  <c r="J42" i="14" s="1"/>
  <c r="I42" i="14" s="1"/>
  <c r="J42" i="16" l="1"/>
  <c r="B41" i="16"/>
  <c r="D41" i="15"/>
  <c r="B41" i="14"/>
  <c r="I42" i="16" l="1"/>
  <c r="L42" i="16"/>
  <c r="K42" i="16" s="1"/>
  <c r="H42" i="16"/>
  <c r="J42" i="15"/>
  <c r="B41" i="15"/>
  <c r="L42" i="14"/>
  <c r="G42" i="16" l="1"/>
  <c r="E42" i="16"/>
  <c r="L42" i="15"/>
  <c r="I42" i="15"/>
  <c r="H42" i="15"/>
  <c r="K42" i="14"/>
  <c r="H42" i="14"/>
  <c r="G42" i="14" s="1"/>
  <c r="D42" i="16" l="1"/>
  <c r="G42" i="15"/>
  <c r="E42" i="15"/>
  <c r="K42" i="15"/>
  <c r="E42" i="14"/>
  <c r="D42" i="14" s="1"/>
  <c r="J43" i="14" s="1"/>
  <c r="I43" i="14" s="1"/>
  <c r="B42" i="16" l="1"/>
  <c r="J43" i="16"/>
  <c r="D42" i="15"/>
  <c r="B42" i="14"/>
  <c r="L43" i="16" l="1"/>
  <c r="I43" i="16"/>
  <c r="J43" i="15"/>
  <c r="B42" i="15"/>
  <c r="L43" i="14"/>
  <c r="H43" i="14" s="1"/>
  <c r="K43" i="16" l="1"/>
  <c r="H43" i="16"/>
  <c r="L43" i="15"/>
  <c r="I43" i="15"/>
  <c r="H43" i="15"/>
  <c r="G43" i="14"/>
  <c r="E43" i="14"/>
  <c r="K43" i="14"/>
  <c r="G43" i="16" l="1"/>
  <c r="E43" i="16"/>
  <c r="G43" i="15"/>
  <c r="E43" i="15"/>
  <c r="K43" i="15"/>
  <c r="D43" i="14"/>
  <c r="J44" i="14" s="1"/>
  <c r="I44" i="14" s="1"/>
  <c r="D43" i="16" l="1"/>
  <c r="D43" i="15"/>
  <c r="B43" i="14"/>
  <c r="B43" i="16" l="1"/>
  <c r="J44" i="16"/>
  <c r="B43" i="15"/>
  <c r="J44" i="15"/>
  <c r="L44" i="14"/>
  <c r="H44" i="14" s="1"/>
  <c r="I44" i="16" l="1"/>
  <c r="L44" i="16"/>
  <c r="K44" i="16" s="1"/>
  <c r="H44" i="16"/>
  <c r="I44" i="15"/>
  <c r="L44" i="15"/>
  <c r="K44" i="15" s="1"/>
  <c r="G44" i="14"/>
  <c r="E44" i="14"/>
  <c r="K44" i="14"/>
  <c r="G44" i="16" l="1"/>
  <c r="E44" i="16"/>
  <c r="H44" i="15"/>
  <c r="G44" i="15" s="1"/>
  <c r="D44" i="14"/>
  <c r="J45" i="14" s="1"/>
  <c r="I45" i="14" s="1"/>
  <c r="D44" i="16" l="1"/>
  <c r="E44" i="15"/>
  <c r="D44" i="15" s="1"/>
  <c r="B44" i="14"/>
  <c r="J45" i="16" l="1"/>
  <c r="B44" i="16"/>
  <c r="B44" i="15"/>
  <c r="J45" i="15"/>
  <c r="L45" i="14"/>
  <c r="L45" i="16" l="1"/>
  <c r="I45" i="16"/>
  <c r="H45" i="16"/>
  <c r="I45" i="15"/>
  <c r="L45" i="15"/>
  <c r="K45" i="14"/>
  <c r="H45" i="14"/>
  <c r="G45" i="14" s="1"/>
  <c r="G45" i="16" l="1"/>
  <c r="E45" i="16"/>
  <c r="K45" i="16"/>
  <c r="K45" i="15"/>
  <c r="H45" i="15"/>
  <c r="E45" i="14"/>
  <c r="D45" i="14" s="1"/>
  <c r="J46" i="14" s="1"/>
  <c r="I46" i="14" s="1"/>
  <c r="D45" i="16" l="1"/>
  <c r="G45" i="15"/>
  <c r="E45" i="15"/>
  <c r="B45" i="14"/>
  <c r="B45" i="16" l="1"/>
  <c r="J46" i="16"/>
  <c r="D45" i="15"/>
  <c r="L46" i="14"/>
  <c r="H46" i="14" s="1"/>
  <c r="L46" i="16" l="1"/>
  <c r="I46" i="16"/>
  <c r="H46" i="16"/>
  <c r="J46" i="15"/>
  <c r="B45" i="15"/>
  <c r="G46" i="14"/>
  <c r="E46" i="14"/>
  <c r="K46" i="14"/>
  <c r="G46" i="16" l="1"/>
  <c r="E46" i="16"/>
  <c r="K46" i="16"/>
  <c r="L46" i="15"/>
  <c r="I46" i="15"/>
  <c r="H46" i="15"/>
  <c r="D46" i="14"/>
  <c r="J47" i="14" s="1"/>
  <c r="I47" i="14" s="1"/>
  <c r="D46" i="16" l="1"/>
  <c r="G46" i="15"/>
  <c r="E46" i="15"/>
  <c r="K46" i="15"/>
  <c r="B46" i="14"/>
  <c r="J47" i="16" l="1"/>
  <c r="B46" i="16"/>
  <c r="D46" i="15"/>
  <c r="L47" i="14"/>
  <c r="I47" i="16" l="1"/>
  <c r="L47" i="16"/>
  <c r="H47" i="16"/>
  <c r="B46" i="15"/>
  <c r="J47" i="15"/>
  <c r="K47" i="14"/>
  <c r="H47" i="14"/>
  <c r="G47" i="14" s="1"/>
  <c r="G47" i="16" l="1"/>
  <c r="E47" i="16"/>
  <c r="K47" i="16"/>
  <c r="L47" i="15"/>
  <c r="I47" i="15"/>
  <c r="H47" i="15"/>
  <c r="E47" i="14"/>
  <c r="D47" i="14" s="1"/>
  <c r="J48" i="14" s="1"/>
  <c r="I48" i="14" s="1"/>
  <c r="D47" i="16" l="1"/>
  <c r="G47" i="15"/>
  <c r="E47" i="15"/>
  <c r="K47" i="15"/>
  <c r="B47" i="14"/>
  <c r="J48" i="16" l="1"/>
  <c r="B47" i="16"/>
  <c r="D47" i="15"/>
  <c r="L48" i="14"/>
  <c r="H48" i="14" s="1"/>
  <c r="L48" i="16" l="1"/>
  <c r="I48" i="16"/>
  <c r="H48" i="16"/>
  <c r="J48" i="15"/>
  <c r="B47" i="15"/>
  <c r="G48" i="14"/>
  <c r="E48" i="14"/>
  <c r="K48" i="14"/>
  <c r="G48" i="16" l="1"/>
  <c r="E48" i="16"/>
  <c r="K48" i="16"/>
  <c r="I48" i="15"/>
  <c r="L48" i="15"/>
  <c r="H48" i="15"/>
  <c r="D48" i="14"/>
  <c r="J49" i="14" s="1"/>
  <c r="I49" i="14" s="1"/>
  <c r="D48" i="16" l="1"/>
  <c r="K48" i="15"/>
  <c r="G48" i="15"/>
  <c r="E48" i="15"/>
  <c r="B48" i="14"/>
  <c r="B48" i="16" l="1"/>
  <c r="J49" i="16"/>
  <c r="D48" i="15"/>
  <c r="L49" i="14"/>
  <c r="H49" i="14" s="1"/>
  <c r="L49" i="16" l="1"/>
  <c r="I49" i="16"/>
  <c r="H49" i="16"/>
  <c r="J49" i="15"/>
  <c r="B48" i="15"/>
  <c r="G49" i="14"/>
  <c r="E49" i="14"/>
  <c r="K49" i="14"/>
  <c r="G49" i="16" l="1"/>
  <c r="E49" i="16"/>
  <c r="K49" i="16"/>
  <c r="L49" i="15"/>
  <c r="I49" i="15"/>
  <c r="H49" i="15"/>
  <c r="D49" i="14"/>
  <c r="J50" i="14" s="1"/>
  <c r="I50" i="14" s="1"/>
  <c r="D49" i="16" l="1"/>
  <c r="G49" i="15"/>
  <c r="E49" i="15"/>
  <c r="K49" i="15"/>
  <c r="B49" i="14"/>
  <c r="J50" i="16" l="1"/>
  <c r="B49" i="16"/>
  <c r="D49" i="15"/>
  <c r="L50" i="14"/>
  <c r="H50" i="14" s="1"/>
  <c r="I50" i="16" l="1"/>
  <c r="L50" i="16"/>
  <c r="K50" i="16" s="1"/>
  <c r="H50" i="16"/>
  <c r="J50" i="15"/>
  <c r="B49" i="15"/>
  <c r="K50" i="14"/>
  <c r="G50" i="14"/>
  <c r="E50" i="14"/>
  <c r="G50" i="16" l="1"/>
  <c r="E50" i="16"/>
  <c r="L50" i="15"/>
  <c r="I50" i="15"/>
  <c r="H50" i="15"/>
  <c r="D50" i="14"/>
  <c r="J51" i="14" s="1"/>
  <c r="I51" i="14" s="1"/>
  <c r="D50" i="16" l="1"/>
  <c r="G50" i="15"/>
  <c r="E50" i="15"/>
  <c r="K50" i="15"/>
  <c r="B50" i="14"/>
  <c r="B50" i="16" l="1"/>
  <c r="J51" i="16"/>
  <c r="D50" i="15"/>
  <c r="L51" i="14"/>
  <c r="H51" i="14" s="1"/>
  <c r="L51" i="16" l="1"/>
  <c r="I51" i="16"/>
  <c r="H51" i="16"/>
  <c r="J51" i="15"/>
  <c r="B50" i="15"/>
  <c r="G51" i="14"/>
  <c r="E51" i="14"/>
  <c r="K51" i="14"/>
  <c r="G51" i="16" l="1"/>
  <c r="E51" i="16"/>
  <c r="K51" i="16"/>
  <c r="I51" i="15"/>
  <c r="L51" i="15"/>
  <c r="K51" i="15" s="1"/>
  <c r="H51" i="15"/>
  <c r="D51" i="14"/>
  <c r="J52" i="14" s="1"/>
  <c r="I52" i="14" s="1"/>
  <c r="D51" i="16" l="1"/>
  <c r="G51" i="15"/>
  <c r="E51" i="15"/>
  <c r="B51" i="14"/>
  <c r="B51" i="16" l="1"/>
  <c r="J52" i="16"/>
  <c r="D51" i="15"/>
  <c r="L52" i="14"/>
  <c r="H52" i="14" s="1"/>
  <c r="I52" i="16" l="1"/>
  <c r="L52" i="16"/>
  <c r="K52" i="16" s="1"/>
  <c r="H52" i="16"/>
  <c r="B51" i="15"/>
  <c r="J52" i="15"/>
  <c r="G52" i="14"/>
  <c r="E52" i="14"/>
  <c r="K52" i="14"/>
  <c r="G52" i="16" l="1"/>
  <c r="E52" i="16"/>
  <c r="I52" i="15"/>
  <c r="L52" i="15"/>
  <c r="K52" i="15" s="1"/>
  <c r="H52" i="15"/>
  <c r="D52" i="14"/>
  <c r="J53" i="14" s="1"/>
  <c r="I53" i="14" s="1"/>
  <c r="D52" i="16" l="1"/>
  <c r="G52" i="15"/>
  <c r="E52" i="15"/>
  <c r="B52" i="14"/>
  <c r="J53" i="16" l="1"/>
  <c r="B52" i="16"/>
  <c r="D52" i="15"/>
  <c r="L53" i="14"/>
  <c r="L53" i="16" l="1"/>
  <c r="I53" i="16"/>
  <c r="H53" i="16"/>
  <c r="B52" i="15"/>
  <c r="J53" i="15"/>
  <c r="K53" i="14"/>
  <c r="H53" i="14"/>
  <c r="G53" i="14" s="1"/>
  <c r="G53" i="16" l="1"/>
  <c r="E53" i="16"/>
  <c r="K53" i="16"/>
  <c r="I53" i="15"/>
  <c r="L53" i="15"/>
  <c r="K53" i="15" s="1"/>
  <c r="H53" i="15"/>
  <c r="E53" i="14"/>
  <c r="D53" i="14" s="1"/>
  <c r="J54" i="14" s="1"/>
  <c r="I54" i="14" s="1"/>
  <c r="D53" i="16" l="1"/>
  <c r="G53" i="15"/>
  <c r="E53" i="15"/>
  <c r="B53" i="14"/>
  <c r="B53" i="16" l="1"/>
  <c r="J54" i="16"/>
  <c r="D53" i="15"/>
  <c r="L54" i="14"/>
  <c r="H54" i="14" s="1"/>
  <c r="L54" i="16" l="1"/>
  <c r="I54" i="16"/>
  <c r="H54" i="16"/>
  <c r="B53" i="15"/>
  <c r="J54" i="15"/>
  <c r="G54" i="14"/>
  <c r="E54" i="14"/>
  <c r="K54" i="14"/>
  <c r="G54" i="16" l="1"/>
  <c r="E54" i="16"/>
  <c r="K54" i="16"/>
  <c r="L54" i="15"/>
  <c r="H54" i="15" s="1"/>
  <c r="I54" i="15"/>
  <c r="D54" i="14"/>
  <c r="J55" i="14" s="1"/>
  <c r="I55" i="14" s="1"/>
  <c r="D54" i="16" l="1"/>
  <c r="G54" i="15"/>
  <c r="E54" i="15"/>
  <c r="K54" i="15"/>
  <c r="B54" i="14"/>
  <c r="J55" i="16" l="1"/>
  <c r="B54" i="16"/>
  <c r="D54" i="15"/>
  <c r="L55" i="14"/>
  <c r="I55" i="16" l="1"/>
  <c r="L55" i="16"/>
  <c r="K55" i="16" s="1"/>
  <c r="B54" i="15"/>
  <c r="J55" i="15"/>
  <c r="K55" i="14"/>
  <c r="H55" i="14"/>
  <c r="G55" i="14" s="1"/>
  <c r="H55" i="16" l="1"/>
  <c r="L55" i="15"/>
  <c r="I55" i="15"/>
  <c r="H55" i="15"/>
  <c r="E55" i="14"/>
  <c r="D55" i="14" s="1"/>
  <c r="J56" i="14" s="1"/>
  <c r="I56" i="14" s="1"/>
  <c r="G55" i="16" l="1"/>
  <c r="E55" i="16"/>
  <c r="G55" i="15"/>
  <c r="E55" i="15"/>
  <c r="K55" i="15"/>
  <c r="B55" i="14"/>
  <c r="D55" i="16" l="1"/>
  <c r="D55" i="15"/>
  <c r="L56" i="14"/>
  <c r="H56" i="14" s="1"/>
  <c r="J56" i="16" l="1"/>
  <c r="B55" i="16"/>
  <c r="J56" i="15"/>
  <c r="B55" i="15"/>
  <c r="G56" i="14"/>
  <c r="E56" i="14"/>
  <c r="K56" i="14"/>
  <c r="L56" i="16" l="1"/>
  <c r="I56" i="16"/>
  <c r="H56" i="16"/>
  <c r="I56" i="15"/>
  <c r="L56" i="15"/>
  <c r="D56" i="14"/>
  <c r="J57" i="14" s="1"/>
  <c r="I57" i="14" s="1"/>
  <c r="G56" i="16" l="1"/>
  <c r="E56" i="16"/>
  <c r="K56" i="16"/>
  <c r="K56" i="15"/>
  <c r="H56" i="15"/>
  <c r="B56" i="14"/>
  <c r="D56" i="16" l="1"/>
  <c r="G56" i="15"/>
  <c r="E56" i="15"/>
  <c r="L57" i="14"/>
  <c r="H57" i="14" s="1"/>
  <c r="B56" i="16" l="1"/>
  <c r="J57" i="16"/>
  <c r="D56" i="15"/>
  <c r="G57" i="14"/>
  <c r="E57" i="14"/>
  <c r="K57" i="14"/>
  <c r="L57" i="16" l="1"/>
  <c r="I57" i="16"/>
  <c r="H57" i="16"/>
  <c r="J57" i="15"/>
  <c r="B56" i="15"/>
  <c r="D57" i="14"/>
  <c r="J58" i="14" s="1"/>
  <c r="I58" i="14" s="1"/>
  <c r="G57" i="16" l="1"/>
  <c r="E57" i="16"/>
  <c r="K57" i="16"/>
  <c r="L57" i="15"/>
  <c r="I57" i="15"/>
  <c r="H57" i="15"/>
  <c r="B57" i="14"/>
  <c r="D57" i="16" l="1"/>
  <c r="G57" i="15"/>
  <c r="E57" i="15"/>
  <c r="K57" i="15"/>
  <c r="L58" i="14"/>
  <c r="J58" i="16" l="1"/>
  <c r="B57" i="16"/>
  <c r="D57" i="15"/>
  <c r="K58" i="14"/>
  <c r="H58" i="14"/>
  <c r="G58" i="14" s="1"/>
  <c r="I58" i="16" l="1"/>
  <c r="L58" i="16"/>
  <c r="K58" i="16" s="1"/>
  <c r="J58" i="15"/>
  <c r="B57" i="15"/>
  <c r="E58" i="14"/>
  <c r="D58" i="14" s="1"/>
  <c r="J59" i="14" s="1"/>
  <c r="I59" i="14" s="1"/>
  <c r="H58" i="16" l="1"/>
  <c r="L58" i="15"/>
  <c r="I58" i="15"/>
  <c r="H58" i="15"/>
  <c r="B58" i="14"/>
  <c r="G58" i="16" l="1"/>
  <c r="E58" i="16"/>
  <c r="G58" i="15"/>
  <c r="E58" i="15"/>
  <c r="K58" i="15"/>
  <c r="L59" i="14"/>
  <c r="H59" i="14" s="1"/>
  <c r="D58" i="16" l="1"/>
  <c r="D58" i="15"/>
  <c r="G59" i="14"/>
  <c r="E59" i="14"/>
  <c r="K59" i="14"/>
  <c r="B58" i="16" l="1"/>
  <c r="J59" i="16"/>
  <c r="J59" i="15"/>
  <c r="B58" i="15"/>
  <c r="D59" i="14"/>
  <c r="J60" i="14" s="1"/>
  <c r="I60" i="14" s="1"/>
  <c r="L59" i="16" l="1"/>
  <c r="I59" i="16"/>
  <c r="H59" i="16"/>
  <c r="L59" i="15"/>
  <c r="I59" i="15"/>
  <c r="H59" i="15"/>
  <c r="B59" i="14"/>
  <c r="G59" i="16" l="1"/>
  <c r="E59" i="16"/>
  <c r="K59" i="16"/>
  <c r="G59" i="15"/>
  <c r="E59" i="15"/>
  <c r="K59" i="15"/>
  <c r="L60" i="14"/>
  <c r="H60" i="14" s="1"/>
  <c r="D59" i="16" l="1"/>
  <c r="D59" i="15"/>
  <c r="G60" i="14"/>
  <c r="E60" i="14"/>
  <c r="K60" i="14"/>
  <c r="B59" i="16" l="1"/>
  <c r="J60" i="16"/>
  <c r="B59" i="15"/>
  <c r="J60" i="15"/>
  <c r="D60" i="14"/>
  <c r="J61" i="14" s="1"/>
  <c r="I61" i="14" s="1"/>
  <c r="I60" i="16" l="1"/>
  <c r="L60" i="16"/>
  <c r="K60" i="16" s="1"/>
  <c r="I60" i="15"/>
  <c r="L60" i="15"/>
  <c r="K60" i="15" s="1"/>
  <c r="B60" i="14"/>
  <c r="H60" i="16" l="1"/>
  <c r="H60" i="15"/>
  <c r="G60" i="15"/>
  <c r="E60" i="15"/>
  <c r="L61" i="14"/>
  <c r="H61" i="14" s="1"/>
  <c r="G60" i="16" l="1"/>
  <c r="E60" i="16"/>
  <c r="D60" i="15"/>
  <c r="G61" i="14"/>
  <c r="E61" i="14"/>
  <c r="K61" i="14"/>
  <c r="D60" i="16" l="1"/>
  <c r="B60" i="15"/>
  <c r="J61" i="15"/>
  <c r="D61" i="14"/>
  <c r="J62" i="14" s="1"/>
  <c r="I62" i="14" s="1"/>
  <c r="J61" i="16" l="1"/>
  <c r="B60" i="16"/>
  <c r="I61" i="15"/>
  <c r="L61" i="15"/>
  <c r="K61" i="15" s="1"/>
  <c r="B61" i="14"/>
  <c r="L61" i="16" l="1"/>
  <c r="I61" i="16"/>
  <c r="H61" i="15"/>
  <c r="G61" i="15"/>
  <c r="E61" i="15"/>
  <c r="L62" i="14"/>
  <c r="H62" i="14" s="1"/>
  <c r="K61" i="16" l="1"/>
  <c r="H61" i="16"/>
  <c r="D61" i="15"/>
  <c r="G62" i="14"/>
  <c r="E62" i="14"/>
  <c r="K62" i="14"/>
  <c r="G61" i="16" l="1"/>
  <c r="E61" i="16"/>
  <c r="J62" i="15"/>
  <c r="B61" i="15"/>
  <c r="D62" i="14"/>
  <c r="J63" i="14" s="1"/>
  <c r="I63" i="14" s="1"/>
  <c r="D61" i="16" l="1"/>
  <c r="L62" i="15"/>
  <c r="I62" i="15"/>
  <c r="H62" i="15"/>
  <c r="B62" i="14"/>
  <c r="B61" i="16" l="1"/>
  <c r="J62" i="16"/>
  <c r="G62" i="15"/>
  <c r="E62" i="15"/>
  <c r="K62" i="15"/>
  <c r="L63" i="14"/>
  <c r="L62" i="16" l="1"/>
  <c r="I62" i="16"/>
  <c r="H62" i="16"/>
  <c r="D62" i="15"/>
  <c r="K63" i="14"/>
  <c r="H63" i="14"/>
  <c r="G63" i="14" s="1"/>
  <c r="G62" i="16" l="1"/>
  <c r="E62" i="16"/>
  <c r="K62" i="16"/>
  <c r="B62" i="15"/>
  <c r="J63" i="15"/>
  <c r="E63" i="14"/>
  <c r="D63" i="14" s="1"/>
  <c r="J64" i="14" s="1"/>
  <c r="I64" i="14" s="1"/>
  <c r="D62" i="16" l="1"/>
  <c r="L63" i="15"/>
  <c r="I63" i="15"/>
  <c r="H63" i="15"/>
  <c r="B63" i="14"/>
  <c r="J63" i="16" l="1"/>
  <c r="B62" i="16"/>
  <c r="G63" i="15"/>
  <c r="E63" i="15"/>
  <c r="K63" i="15"/>
  <c r="L64" i="14"/>
  <c r="H64" i="14" s="1"/>
  <c r="I63" i="16" l="1"/>
  <c r="L63" i="16"/>
  <c r="K63" i="16" s="1"/>
  <c r="D63" i="15"/>
  <c r="G64" i="14"/>
  <c r="E64" i="14"/>
  <c r="K64" i="14"/>
  <c r="H63" i="16" l="1"/>
  <c r="J64" i="15"/>
  <c r="B63" i="15"/>
  <c r="D64" i="14"/>
  <c r="J65" i="14" s="1"/>
  <c r="I65" i="14" s="1"/>
  <c r="G63" i="16" l="1"/>
  <c r="E63" i="16"/>
  <c r="I64" i="15"/>
  <c r="L64" i="15"/>
  <c r="K64" i="15" s="1"/>
  <c r="B64" i="14"/>
  <c r="D63" i="16" l="1"/>
  <c r="H64" i="15"/>
  <c r="L65" i="14"/>
  <c r="H65" i="14" s="1"/>
  <c r="J64" i="16" l="1"/>
  <c r="B63" i="16"/>
  <c r="G64" i="15"/>
  <c r="E64" i="15"/>
  <c r="G65" i="14"/>
  <c r="E65" i="14"/>
  <c r="K65" i="14"/>
  <c r="L64" i="16" l="1"/>
  <c r="I64" i="16"/>
  <c r="H64" i="16"/>
  <c r="D64" i="15"/>
  <c r="D65" i="14"/>
  <c r="J66" i="14" s="1"/>
  <c r="I66" i="14" s="1"/>
  <c r="G64" i="16" l="1"/>
  <c r="E64" i="16"/>
  <c r="K64" i="16"/>
  <c r="J65" i="15"/>
  <c r="B64" i="15"/>
  <c r="B65" i="14"/>
  <c r="D64" i="16" l="1"/>
  <c r="L65" i="15"/>
  <c r="I65" i="15"/>
  <c r="H65" i="15"/>
  <c r="L66" i="14"/>
  <c r="K66" i="14" s="1"/>
  <c r="B64" i="16" l="1"/>
  <c r="J65" i="16"/>
  <c r="G65" i="15"/>
  <c r="E65" i="15"/>
  <c r="K65" i="15"/>
  <c r="H66" i="14"/>
  <c r="E66" i="14" s="1"/>
  <c r="L65" i="16" l="1"/>
  <c r="I65" i="16"/>
  <c r="H65" i="16"/>
  <c r="D65" i="15"/>
  <c r="G66" i="14"/>
  <c r="D66" i="14"/>
  <c r="J67" i="14" s="1"/>
  <c r="I67" i="14" s="1"/>
  <c r="G65" i="16" l="1"/>
  <c r="E65" i="16"/>
  <c r="K65" i="16"/>
  <c r="J66" i="15"/>
  <c r="B65" i="15"/>
  <c r="B66" i="14"/>
  <c r="D65" i="16" l="1"/>
  <c r="L66" i="15"/>
  <c r="I66" i="15"/>
  <c r="H66" i="15"/>
  <c r="L67" i="14"/>
  <c r="H67" i="14" s="1"/>
  <c r="J66" i="16" l="1"/>
  <c r="B65" i="16"/>
  <c r="G66" i="15"/>
  <c r="E66" i="15"/>
  <c r="K66" i="15"/>
  <c r="G67" i="14"/>
  <c r="E67" i="14"/>
  <c r="K67" i="14"/>
  <c r="I66" i="16" l="1"/>
  <c r="L66" i="16"/>
  <c r="K66" i="16" s="1"/>
  <c r="D66" i="15"/>
  <c r="D67" i="14"/>
  <c r="J68" i="14" s="1"/>
  <c r="I68" i="14" s="1"/>
  <c r="H66" i="16" l="1"/>
  <c r="J67" i="15"/>
  <c r="B66" i="15"/>
  <c r="B67" i="14"/>
  <c r="G66" i="16" l="1"/>
  <c r="E66" i="16"/>
  <c r="I67" i="15"/>
  <c r="L67" i="15"/>
  <c r="L68" i="14"/>
  <c r="H68" i="14" s="1"/>
  <c r="D66" i="16" l="1"/>
  <c r="K67" i="15"/>
  <c r="H67" i="15"/>
  <c r="G68" i="14"/>
  <c r="E68" i="14"/>
  <c r="K68" i="14"/>
  <c r="B66" i="16" l="1"/>
  <c r="J67" i="16"/>
  <c r="G67" i="15"/>
  <c r="E67" i="15"/>
  <c r="D68" i="14"/>
  <c r="J69" i="14" s="1"/>
  <c r="I69" i="14" s="1"/>
  <c r="L67" i="16" l="1"/>
  <c r="I67" i="16"/>
  <c r="H67" i="16"/>
  <c r="D67" i="15"/>
  <c r="B68" i="14"/>
  <c r="G67" i="16" l="1"/>
  <c r="E67" i="16"/>
  <c r="K67" i="16"/>
  <c r="B67" i="15"/>
  <c r="J68" i="15"/>
  <c r="L69" i="14"/>
  <c r="H69" i="14" s="1"/>
  <c r="D67" i="16" l="1"/>
  <c r="I68" i="15"/>
  <c r="L68" i="15"/>
  <c r="K68" i="15" s="1"/>
  <c r="G69" i="14"/>
  <c r="E69" i="14"/>
  <c r="K69" i="14"/>
  <c r="B67" i="16" l="1"/>
  <c r="J68" i="16"/>
  <c r="H68" i="15"/>
  <c r="G68" i="15"/>
  <c r="E68" i="15"/>
  <c r="D69" i="14"/>
  <c r="J70" i="14" s="1"/>
  <c r="I70" i="14" s="1"/>
  <c r="I68" i="16" l="1"/>
  <c r="L68" i="16"/>
  <c r="K68" i="16" s="1"/>
  <c r="D68" i="15"/>
  <c r="B69" i="14"/>
  <c r="H68" i="16" l="1"/>
  <c r="G68" i="16"/>
  <c r="E68" i="16"/>
  <c r="B68" i="15"/>
  <c r="J69" i="15"/>
  <c r="L70" i="14"/>
  <c r="H70" i="14" s="1"/>
  <c r="D68" i="16" l="1"/>
  <c r="I69" i="15"/>
  <c r="L69" i="15"/>
  <c r="K69" i="15" s="1"/>
  <c r="G70" i="14"/>
  <c r="E70" i="14"/>
  <c r="K70" i="14"/>
  <c r="J69" i="16" l="1"/>
  <c r="B68" i="16"/>
  <c r="H69" i="15"/>
  <c r="G69" i="15" s="1"/>
  <c r="D70" i="14"/>
  <c r="J71" i="14" s="1"/>
  <c r="I71" i="14" s="1"/>
  <c r="L69" i="16" l="1"/>
  <c r="I69" i="16"/>
  <c r="H69" i="16"/>
  <c r="E69" i="15"/>
  <c r="D69" i="15"/>
  <c r="B70" i="14"/>
  <c r="G69" i="16" l="1"/>
  <c r="E69" i="16"/>
  <c r="K69" i="16"/>
  <c r="B69" i="15"/>
  <c r="J70" i="15"/>
  <c r="L71" i="14"/>
  <c r="H71" i="14" s="1"/>
  <c r="D69" i="16" l="1"/>
  <c r="L70" i="15"/>
  <c r="I70" i="15"/>
  <c r="H70" i="15"/>
  <c r="K71" i="14"/>
  <c r="G71" i="14"/>
  <c r="E71" i="14"/>
  <c r="B69" i="16" l="1"/>
  <c r="J70" i="16"/>
  <c r="G70" i="15"/>
  <c r="E70" i="15"/>
  <c r="K70" i="15"/>
  <c r="D71" i="14"/>
  <c r="J72" i="14" s="1"/>
  <c r="I72" i="14" s="1"/>
  <c r="L70" i="16" l="1"/>
  <c r="I70" i="16"/>
  <c r="H70" i="16"/>
  <c r="D70" i="15"/>
  <c r="B71" i="14"/>
  <c r="G70" i="16" l="1"/>
  <c r="E70" i="16"/>
  <c r="K70" i="16"/>
  <c r="B70" i="15"/>
  <c r="J71" i="15"/>
  <c r="L72" i="14"/>
  <c r="H72" i="14" s="1"/>
  <c r="D70" i="16" l="1"/>
  <c r="L71" i="15"/>
  <c r="I71" i="15"/>
  <c r="K72" i="14"/>
  <c r="G72" i="14"/>
  <c r="E72" i="14"/>
  <c r="J71" i="16" l="1"/>
  <c r="B70" i="16"/>
  <c r="K71" i="15"/>
  <c r="H71" i="15"/>
  <c r="D72" i="14"/>
  <c r="J73" i="14" s="1"/>
  <c r="I73" i="14" s="1"/>
  <c r="I71" i="16" l="1"/>
  <c r="L71" i="16"/>
  <c r="K71" i="16" s="1"/>
  <c r="G71" i="15"/>
  <c r="E71" i="15"/>
  <c r="B72" i="14"/>
  <c r="H71" i="16" l="1"/>
  <c r="G71" i="16"/>
  <c r="E71" i="16"/>
  <c r="D71" i="15"/>
  <c r="L73" i="14"/>
  <c r="H73" i="14" s="1"/>
  <c r="D71" i="16" l="1"/>
  <c r="J72" i="15"/>
  <c r="B71" i="15"/>
  <c r="K73" i="14"/>
  <c r="G73" i="14"/>
  <c r="E73" i="14"/>
  <c r="J72" i="16" l="1"/>
  <c r="B71" i="16"/>
  <c r="I72" i="15"/>
  <c r="L72" i="15"/>
  <c r="K72" i="15" s="1"/>
  <c r="D73" i="14"/>
  <c r="J74" i="14" s="1"/>
  <c r="I74" i="14" s="1"/>
  <c r="L72" i="16" l="1"/>
  <c r="I72" i="16"/>
  <c r="H72" i="16"/>
  <c r="H72" i="15"/>
  <c r="G72" i="15"/>
  <c r="E72" i="15"/>
  <c r="B73" i="14"/>
  <c r="G72" i="16" l="1"/>
  <c r="E72" i="16"/>
  <c r="K72" i="16"/>
  <c r="D72" i="15"/>
  <c r="L74" i="14"/>
  <c r="D72" i="16" l="1"/>
  <c r="J73" i="15"/>
  <c r="B72" i="15"/>
  <c r="K74" i="14"/>
  <c r="H74" i="14"/>
  <c r="B72" i="16" l="1"/>
  <c r="J73" i="16"/>
  <c r="L73" i="15"/>
  <c r="I73" i="15"/>
  <c r="H73" i="15"/>
  <c r="E74" i="14"/>
  <c r="D74" i="14" s="1"/>
  <c r="J75" i="14" s="1"/>
  <c r="I75" i="14" s="1"/>
  <c r="G74" i="14"/>
  <c r="L73" i="16" l="1"/>
  <c r="I73" i="16"/>
  <c r="H73" i="16"/>
  <c r="G73" i="15"/>
  <c r="E73" i="15"/>
  <c r="K73" i="15"/>
  <c r="B74" i="14"/>
  <c r="G73" i="16" l="1"/>
  <c r="E73" i="16"/>
  <c r="K73" i="16"/>
  <c r="D73" i="15"/>
  <c r="L75" i="14"/>
  <c r="D73" i="16" l="1"/>
  <c r="J74" i="15"/>
  <c r="B73" i="15"/>
  <c r="K75" i="14"/>
  <c r="H75" i="14"/>
  <c r="J74" i="16" l="1"/>
  <c r="B73" i="16"/>
  <c r="L74" i="15"/>
  <c r="H74" i="15" s="1"/>
  <c r="I74" i="15"/>
  <c r="E75" i="14"/>
  <c r="D75" i="14" s="1"/>
  <c r="J76" i="14" s="1"/>
  <c r="I76" i="14" s="1"/>
  <c r="G75" i="14"/>
  <c r="I74" i="16" l="1"/>
  <c r="L74" i="16"/>
  <c r="K74" i="16" s="1"/>
  <c r="G74" i="15"/>
  <c r="E74" i="15"/>
  <c r="K74" i="15"/>
  <c r="B75" i="14"/>
  <c r="H74" i="16" l="1"/>
  <c r="D74" i="15"/>
  <c r="L76" i="14"/>
  <c r="K76" i="14" s="1"/>
  <c r="G74" i="16" l="1"/>
  <c r="E74" i="16"/>
  <c r="J75" i="15"/>
  <c r="B74" i="15"/>
  <c r="H76" i="14"/>
  <c r="D74" i="16" l="1"/>
  <c r="L75" i="15"/>
  <c r="I75" i="15"/>
  <c r="H75" i="15"/>
  <c r="E76" i="14"/>
  <c r="D76" i="14" s="1"/>
  <c r="J77" i="14" s="1"/>
  <c r="I77" i="14" s="1"/>
  <c r="G76" i="14"/>
  <c r="B74" i="16" l="1"/>
  <c r="J75" i="16"/>
  <c r="G75" i="15"/>
  <c r="E75" i="15"/>
  <c r="K75" i="15"/>
  <c r="B76" i="14"/>
  <c r="L75" i="16" l="1"/>
  <c r="I75" i="16"/>
  <c r="H75" i="16"/>
  <c r="D75" i="15"/>
  <c r="L77" i="14"/>
  <c r="G75" i="16" l="1"/>
  <c r="E75" i="16"/>
  <c r="K75" i="16"/>
  <c r="B75" i="15"/>
  <c r="J76" i="15"/>
  <c r="K77" i="14"/>
  <c r="H77" i="14"/>
  <c r="D75" i="16" l="1"/>
  <c r="I76" i="15"/>
  <c r="L76" i="15"/>
  <c r="K76" i="15" s="1"/>
  <c r="G77" i="14"/>
  <c r="E77" i="14"/>
  <c r="B75" i="16" l="1"/>
  <c r="J76" i="16"/>
  <c r="H76" i="15"/>
  <c r="G76" i="15"/>
  <c r="E76" i="15"/>
  <c r="D77" i="14"/>
  <c r="J78" i="14" s="1"/>
  <c r="I78" i="14" s="1"/>
  <c r="I76" i="16" l="1"/>
  <c r="L76" i="16"/>
  <c r="K76" i="16" s="1"/>
  <c r="H76" i="16"/>
  <c r="D76" i="15"/>
  <c r="B77" i="14"/>
  <c r="G76" i="16" l="1"/>
  <c r="E76" i="16"/>
  <c r="B76" i="15"/>
  <c r="J77" i="15"/>
  <c r="L78" i="14"/>
  <c r="D76" i="16" l="1"/>
  <c r="I77" i="15"/>
  <c r="L77" i="15"/>
  <c r="K77" i="15" s="1"/>
  <c r="H77" i="15"/>
  <c r="K78" i="14"/>
  <c r="H78" i="14"/>
  <c r="J77" i="16" l="1"/>
  <c r="B76" i="16"/>
  <c r="G77" i="15"/>
  <c r="E77" i="15"/>
  <c r="E78" i="14"/>
  <c r="D78" i="14" s="1"/>
  <c r="J79" i="14" s="1"/>
  <c r="I79" i="14" s="1"/>
  <c r="G78" i="14"/>
  <c r="L77" i="16" l="1"/>
  <c r="I77" i="16"/>
  <c r="D77" i="15"/>
  <c r="B78" i="14"/>
  <c r="K77" i="16" l="1"/>
  <c r="H77" i="16"/>
  <c r="B77" i="15"/>
  <c r="J78" i="15"/>
  <c r="L79" i="14"/>
  <c r="G77" i="16" l="1"/>
  <c r="E77" i="16"/>
  <c r="L78" i="15"/>
  <c r="H78" i="15" s="1"/>
  <c r="I78" i="15"/>
  <c r="K79" i="14"/>
  <c r="H79" i="14"/>
  <c r="D77" i="16" l="1"/>
  <c r="G78" i="15"/>
  <c r="E78" i="15"/>
  <c r="K78" i="15"/>
  <c r="E79" i="14"/>
  <c r="D79" i="14" s="1"/>
  <c r="J80" i="14" s="1"/>
  <c r="I80" i="14" s="1"/>
  <c r="G79" i="14"/>
  <c r="B77" i="16" l="1"/>
  <c r="J78" i="16"/>
  <c r="D78" i="15"/>
  <c r="B79" i="14"/>
  <c r="L78" i="16" l="1"/>
  <c r="I78" i="16"/>
  <c r="H78" i="16"/>
  <c r="J79" i="15"/>
  <c r="B78" i="15"/>
  <c r="L80" i="14"/>
  <c r="G78" i="16" l="1"/>
  <c r="E78" i="16"/>
  <c r="K78" i="16"/>
  <c r="L79" i="15"/>
  <c r="H79" i="15" s="1"/>
  <c r="I79" i="15"/>
  <c r="K80" i="14"/>
  <c r="H80" i="14"/>
  <c r="D78" i="16" l="1"/>
  <c r="G79" i="15"/>
  <c r="E79" i="15"/>
  <c r="K79" i="15"/>
  <c r="G80" i="14"/>
  <c r="E80" i="14"/>
  <c r="D80" i="14" s="1"/>
  <c r="J81" i="14" s="1"/>
  <c r="I81" i="14" s="1"/>
  <c r="J79" i="16" l="1"/>
  <c r="B78" i="16"/>
  <c r="D79" i="15"/>
  <c r="B80" i="14"/>
  <c r="L79" i="16" l="1"/>
  <c r="I79" i="16"/>
  <c r="H79" i="16"/>
  <c r="J80" i="15"/>
  <c r="B79" i="15"/>
  <c r="L81" i="14"/>
  <c r="K81" i="14" s="1"/>
  <c r="G79" i="16" l="1"/>
  <c r="E79" i="16"/>
  <c r="K79" i="16"/>
  <c r="L80" i="15"/>
  <c r="I80" i="15"/>
  <c r="H80" i="15"/>
  <c r="H81" i="14"/>
  <c r="D79" i="16" l="1"/>
  <c r="G80" i="15"/>
  <c r="E80" i="15"/>
  <c r="K80" i="15"/>
  <c r="E81" i="14"/>
  <c r="D81" i="14" s="1"/>
  <c r="J82" i="14" s="1"/>
  <c r="I82" i="14" s="1"/>
  <c r="G81" i="14"/>
  <c r="J80" i="16" l="1"/>
  <c r="B79" i="16"/>
  <c r="D80" i="15"/>
  <c r="B81" i="14"/>
  <c r="L80" i="16" l="1"/>
  <c r="I80" i="16"/>
  <c r="H80" i="16"/>
  <c r="J81" i="15"/>
  <c r="B80" i="15"/>
  <c r="L82" i="14"/>
  <c r="H82" i="14" s="1"/>
  <c r="K80" i="16" l="1"/>
  <c r="G80" i="16"/>
  <c r="E80" i="16"/>
  <c r="I81" i="15"/>
  <c r="L81" i="15"/>
  <c r="H81" i="15" s="1"/>
  <c r="K82" i="14"/>
  <c r="G82" i="14"/>
  <c r="E82" i="14"/>
  <c r="D80" i="16" l="1"/>
  <c r="K81" i="15"/>
  <c r="G81" i="15"/>
  <c r="E81" i="15"/>
  <c r="D82" i="14"/>
  <c r="J83" i="14" s="1"/>
  <c r="I83" i="14" s="1"/>
  <c r="J81" i="16" l="1"/>
  <c r="B80" i="16"/>
  <c r="D81" i="15"/>
  <c r="B82" i="14"/>
  <c r="I81" i="16" l="1"/>
  <c r="L81" i="16"/>
  <c r="K81" i="16" s="1"/>
  <c r="H81" i="16"/>
  <c r="J82" i="15"/>
  <c r="B81" i="15"/>
  <c r="L83" i="14"/>
  <c r="K83" i="14" s="1"/>
  <c r="G81" i="16" l="1"/>
  <c r="E81" i="16"/>
  <c r="I82" i="15"/>
  <c r="L82" i="15"/>
  <c r="K82" i="15" s="1"/>
  <c r="H83" i="14"/>
  <c r="D81" i="16" l="1"/>
  <c r="H82" i="15"/>
  <c r="G83" i="14"/>
  <c r="E83" i="14"/>
  <c r="D83" i="14" s="1"/>
  <c r="J84" i="14" s="1"/>
  <c r="I84" i="14" s="1"/>
  <c r="B81" i="16" l="1"/>
  <c r="J82" i="16"/>
  <c r="G82" i="15"/>
  <c r="E82" i="15"/>
  <c r="B83" i="14"/>
  <c r="L82" i="16" l="1"/>
  <c r="I82" i="16"/>
  <c r="H82" i="16"/>
  <c r="D82" i="15"/>
  <c r="L84" i="14"/>
  <c r="G82" i="16" l="1"/>
  <c r="E82" i="16"/>
  <c r="K82" i="16"/>
  <c r="B82" i="15"/>
  <c r="J83" i="15"/>
  <c r="K84" i="14"/>
  <c r="H84" i="14"/>
  <c r="G84" i="14" s="1"/>
  <c r="D82" i="16" l="1"/>
  <c r="L83" i="15"/>
  <c r="I83" i="15"/>
  <c r="H83" i="15"/>
  <c r="E84" i="14"/>
  <c r="D84" i="14" s="1"/>
  <c r="J85" i="14" s="1"/>
  <c r="I85" i="14" s="1"/>
  <c r="B82" i="16" l="1"/>
  <c r="J83" i="16"/>
  <c r="G83" i="15"/>
  <c r="E83" i="15"/>
  <c r="K83" i="15"/>
  <c r="B84" i="14"/>
  <c r="I83" i="16" l="1"/>
  <c r="L83" i="16"/>
  <c r="K83" i="16" s="1"/>
  <c r="D83" i="15"/>
  <c r="L85" i="14"/>
  <c r="H85" i="14" s="1"/>
  <c r="H83" i="16" l="1"/>
  <c r="B83" i="15"/>
  <c r="J84" i="15"/>
  <c r="K85" i="14"/>
  <c r="G85" i="14"/>
  <c r="E85" i="14"/>
  <c r="G83" i="16" l="1"/>
  <c r="E83" i="16"/>
  <c r="I84" i="15"/>
  <c r="L84" i="15"/>
  <c r="K84" i="15" s="1"/>
  <c r="H84" i="15"/>
  <c r="D85" i="14"/>
  <c r="J86" i="14" s="1"/>
  <c r="I86" i="14" s="1"/>
  <c r="D83" i="16" l="1"/>
  <c r="G84" i="15"/>
  <c r="E84" i="15"/>
  <c r="B85" i="14"/>
  <c r="J84" i="16" l="1"/>
  <c r="B83" i="16"/>
  <c r="D84" i="15"/>
  <c r="L86" i="14"/>
  <c r="K86" i="14" s="1"/>
  <c r="L84" i="16" l="1"/>
  <c r="I84" i="16"/>
  <c r="H84" i="16"/>
  <c r="B84" i="15"/>
  <c r="J85" i="15"/>
  <c r="H86" i="14"/>
  <c r="G84" i="16" l="1"/>
  <c r="E84" i="16"/>
  <c r="K84" i="16"/>
  <c r="L85" i="15"/>
  <c r="I85" i="15"/>
  <c r="H85" i="15"/>
  <c r="G86" i="14"/>
  <c r="E86" i="14"/>
  <c r="D86" i="14" s="1"/>
  <c r="J87" i="14" s="1"/>
  <c r="I87" i="14" s="1"/>
  <c r="D84" i="16" l="1"/>
  <c r="G85" i="15"/>
  <c r="E85" i="15"/>
  <c r="K85" i="15"/>
  <c r="B86" i="14"/>
  <c r="B84" i="16" l="1"/>
  <c r="J85" i="16"/>
  <c r="D85" i="15"/>
  <c r="L87" i="14"/>
  <c r="L85" i="16" l="1"/>
  <c r="I85" i="16"/>
  <c r="H85" i="16"/>
  <c r="B85" i="15"/>
  <c r="J86" i="15"/>
  <c r="K87" i="14"/>
  <c r="H87" i="14"/>
  <c r="K85" i="16" l="1"/>
  <c r="G85" i="16"/>
  <c r="E85" i="16"/>
  <c r="I86" i="15"/>
  <c r="L86" i="15"/>
  <c r="K86" i="15" s="1"/>
  <c r="G87" i="14"/>
  <c r="E87" i="14"/>
  <c r="D85" i="16" l="1"/>
  <c r="H86" i="15"/>
  <c r="G86" i="15"/>
  <c r="E86" i="15"/>
  <c r="D87" i="14"/>
  <c r="J88" i="14" s="1"/>
  <c r="I88" i="14" s="1"/>
  <c r="J86" i="16" l="1"/>
  <c r="B85" i="16"/>
  <c r="D86" i="15"/>
  <c r="B87" i="14"/>
  <c r="I86" i="16" l="1"/>
  <c r="L86" i="16"/>
  <c r="H86" i="16"/>
  <c r="J87" i="15"/>
  <c r="B86" i="15"/>
  <c r="L88" i="14"/>
  <c r="G86" i="16" l="1"/>
  <c r="E86" i="16"/>
  <c r="K86" i="16"/>
  <c r="L87" i="15"/>
  <c r="I87" i="15"/>
  <c r="H87" i="15"/>
  <c r="K88" i="14"/>
  <c r="H88" i="14"/>
  <c r="D86" i="16" l="1"/>
  <c r="G87" i="15"/>
  <c r="E87" i="15"/>
  <c r="K87" i="15"/>
  <c r="G88" i="14"/>
  <c r="E88" i="14"/>
  <c r="D88" i="14" s="1"/>
  <c r="J89" i="14" s="1"/>
  <c r="I89" i="14" s="1"/>
  <c r="J87" i="16" l="1"/>
  <c r="B86" i="16"/>
  <c r="D87" i="15"/>
  <c r="B88" i="14"/>
  <c r="L87" i="16" l="1"/>
  <c r="I87" i="16"/>
  <c r="J88" i="15"/>
  <c r="B87" i="15"/>
  <c r="L89" i="14"/>
  <c r="H89" i="14" s="1"/>
  <c r="K87" i="16" l="1"/>
  <c r="H87" i="16"/>
  <c r="L88" i="15"/>
  <c r="I88" i="15"/>
  <c r="H88" i="15"/>
  <c r="K89" i="14"/>
  <c r="G89" i="14"/>
  <c r="E89" i="14"/>
  <c r="G87" i="16" l="1"/>
  <c r="E87" i="16"/>
  <c r="G88" i="15"/>
  <c r="E88" i="15"/>
  <c r="K88" i="15"/>
  <c r="D89" i="14"/>
  <c r="J90" i="14" s="1"/>
  <c r="I90" i="14" s="1"/>
  <c r="D87" i="16" l="1"/>
  <c r="D88" i="15"/>
  <c r="B89" i="14"/>
  <c r="B87" i="16" l="1"/>
  <c r="J88" i="16"/>
  <c r="J89" i="15"/>
  <c r="B88" i="15"/>
  <c r="L90" i="14"/>
  <c r="L88" i="16" l="1"/>
  <c r="I88" i="16"/>
  <c r="H88" i="16"/>
  <c r="L89" i="15"/>
  <c r="I89" i="15"/>
  <c r="H89" i="15"/>
  <c r="K90" i="14"/>
  <c r="H90" i="14"/>
  <c r="G88" i="16" l="1"/>
  <c r="E88" i="16"/>
  <c r="K88" i="16"/>
  <c r="G89" i="15"/>
  <c r="E89" i="15"/>
  <c r="K89" i="15"/>
  <c r="G90" i="14"/>
  <c r="E90" i="14"/>
  <c r="D90" i="14" s="1"/>
  <c r="J91" i="14" s="1"/>
  <c r="I91" i="14" s="1"/>
  <c r="D88" i="16" l="1"/>
  <c r="D89" i="15"/>
  <c r="B90" i="14"/>
  <c r="J89" i="16" l="1"/>
  <c r="B88" i="16"/>
  <c r="J90" i="15"/>
  <c r="B89" i="15"/>
  <c r="L91" i="14"/>
  <c r="I89" i="16" l="1"/>
  <c r="L89" i="16"/>
  <c r="K89" i="16" s="1"/>
  <c r="H89" i="16"/>
  <c r="I90" i="15"/>
  <c r="L90" i="15"/>
  <c r="K90" i="15" s="1"/>
  <c r="K91" i="14"/>
  <c r="H91" i="14"/>
  <c r="G91" i="14" s="1"/>
  <c r="G89" i="16" l="1"/>
  <c r="E89" i="16"/>
  <c r="H90" i="15"/>
  <c r="G90" i="15" s="1"/>
  <c r="E91" i="14"/>
  <c r="D91" i="14" s="1"/>
  <c r="J92" i="14" s="1"/>
  <c r="I92" i="14" s="1"/>
  <c r="D89" i="16" l="1"/>
  <c r="E90" i="15"/>
  <c r="D90" i="15" s="1"/>
  <c r="B91" i="14"/>
  <c r="B89" i="16" l="1"/>
  <c r="J90" i="16"/>
  <c r="B90" i="15"/>
  <c r="J91" i="15"/>
  <c r="L92" i="14"/>
  <c r="H92" i="14" s="1"/>
  <c r="L90" i="16" l="1"/>
  <c r="I90" i="16"/>
  <c r="H90" i="16"/>
  <c r="L91" i="15"/>
  <c r="I91" i="15"/>
  <c r="H91" i="15"/>
  <c r="K92" i="14"/>
  <c r="G92" i="14"/>
  <c r="E92" i="14"/>
  <c r="G90" i="16" l="1"/>
  <c r="E90" i="16"/>
  <c r="K90" i="16"/>
  <c r="G91" i="15"/>
  <c r="E91" i="15"/>
  <c r="K91" i="15"/>
  <c r="D92" i="14"/>
  <c r="J93" i="14" s="1"/>
  <c r="I93" i="14" s="1"/>
  <c r="D90" i="16" l="1"/>
  <c r="D91" i="15"/>
  <c r="B92" i="14"/>
  <c r="B90" i="16" l="1"/>
  <c r="J91" i="16"/>
  <c r="B91" i="15"/>
  <c r="J92" i="15"/>
  <c r="L93" i="14"/>
  <c r="H93" i="14" s="1"/>
  <c r="I91" i="16" l="1"/>
  <c r="L91" i="16"/>
  <c r="K91" i="16" s="1"/>
  <c r="H91" i="16"/>
  <c r="I92" i="15"/>
  <c r="L92" i="15"/>
  <c r="K92" i="15" s="1"/>
  <c r="K93" i="14"/>
  <c r="G93" i="14"/>
  <c r="E93" i="14"/>
  <c r="G91" i="16" l="1"/>
  <c r="E91" i="16"/>
  <c r="H92" i="15"/>
  <c r="G92" i="15"/>
  <c r="E92" i="15"/>
  <c r="D93" i="14"/>
  <c r="J94" i="14" s="1"/>
  <c r="I94" i="14" s="1"/>
  <c r="D91" i="16" l="1"/>
  <c r="D92" i="15"/>
  <c r="B93" i="14"/>
  <c r="J92" i="16" l="1"/>
  <c r="B91" i="16"/>
  <c r="B92" i="15"/>
  <c r="J93" i="15"/>
  <c r="L94" i="14"/>
  <c r="K94" i="14" s="1"/>
  <c r="L92" i="16" l="1"/>
  <c r="I92" i="16"/>
  <c r="H92" i="16"/>
  <c r="L93" i="15"/>
  <c r="H93" i="15" s="1"/>
  <c r="I93" i="15"/>
  <c r="H94" i="14"/>
  <c r="G94" i="14" s="1"/>
  <c r="G92" i="16" l="1"/>
  <c r="E92" i="16"/>
  <c r="K92" i="16"/>
  <c r="G93" i="15"/>
  <c r="E93" i="15"/>
  <c r="K93" i="15"/>
  <c r="E94" i="14"/>
  <c r="D94" i="14" s="1"/>
  <c r="J95" i="14" s="1"/>
  <c r="I95" i="14" s="1"/>
  <c r="D92" i="16" l="1"/>
  <c r="D93" i="15"/>
  <c r="B94" i="14"/>
  <c r="B92" i="16" l="1"/>
  <c r="J93" i="16"/>
  <c r="B93" i="15"/>
  <c r="J94" i="15"/>
  <c r="L95" i="14"/>
  <c r="L93" i="16" l="1"/>
  <c r="I93" i="16"/>
  <c r="H93" i="16"/>
  <c r="I94" i="15"/>
  <c r="L94" i="15"/>
  <c r="K94" i="15" s="1"/>
  <c r="H94" i="15"/>
  <c r="K95" i="14"/>
  <c r="H95" i="14"/>
  <c r="G93" i="16" l="1"/>
  <c r="E93" i="16"/>
  <c r="K93" i="16"/>
  <c r="G94" i="15"/>
  <c r="E94" i="15"/>
  <c r="G95" i="14"/>
  <c r="E95" i="14"/>
  <c r="D95" i="14" s="1"/>
  <c r="J96" i="14" s="1"/>
  <c r="I96" i="14" s="1"/>
  <c r="D93" i="16" l="1"/>
  <c r="D94" i="15"/>
  <c r="B95" i="14"/>
  <c r="J94" i="16" l="1"/>
  <c r="B93" i="16"/>
  <c r="J95" i="15"/>
  <c r="B94" i="15"/>
  <c r="L96" i="14"/>
  <c r="I94" i="16" l="1"/>
  <c r="L94" i="16"/>
  <c r="K94" i="16" s="1"/>
  <c r="H94" i="16"/>
  <c r="L95" i="15"/>
  <c r="I95" i="15"/>
  <c r="H95" i="15"/>
  <c r="K96" i="14"/>
  <c r="H96" i="14"/>
  <c r="G94" i="16" l="1"/>
  <c r="E94" i="16"/>
  <c r="G95" i="15"/>
  <c r="E95" i="15"/>
  <c r="K95" i="15"/>
  <c r="G96" i="14"/>
  <c r="E96" i="14"/>
  <c r="D94" i="16" l="1"/>
  <c r="D95" i="15"/>
  <c r="D96" i="14"/>
  <c r="J97" i="14" s="1"/>
  <c r="I97" i="14" s="1"/>
  <c r="J95" i="16" l="1"/>
  <c r="B94" i="16"/>
  <c r="J96" i="15"/>
  <c r="B95" i="15"/>
  <c r="B96" i="14"/>
  <c r="L95" i="16" l="1"/>
  <c r="K95" i="16" s="1"/>
  <c r="I95" i="16"/>
  <c r="L96" i="15"/>
  <c r="H96" i="15" s="1"/>
  <c r="I96" i="15"/>
  <c r="L97" i="14"/>
  <c r="K97" i="14" s="1"/>
  <c r="H95" i="16" l="1"/>
  <c r="G96" i="15"/>
  <c r="E96" i="15"/>
  <c r="K96" i="15"/>
  <c r="H97" i="14"/>
  <c r="G95" i="16" l="1"/>
  <c r="E95" i="16"/>
  <c r="D96" i="15"/>
  <c r="G97" i="14"/>
  <c r="E97" i="14"/>
  <c r="D97" i="14" s="1"/>
  <c r="J98" i="14" s="1"/>
  <c r="I98" i="14" s="1"/>
  <c r="D95" i="16" l="1"/>
  <c r="J97" i="15"/>
  <c r="B96" i="15"/>
  <c r="B97" i="14"/>
  <c r="B95" i="16" l="1"/>
  <c r="J96" i="16"/>
  <c r="L97" i="15"/>
  <c r="H97" i="15" s="1"/>
  <c r="I97" i="15"/>
  <c r="L98" i="14"/>
  <c r="L96" i="16" l="1"/>
  <c r="I96" i="16"/>
  <c r="H96" i="16"/>
  <c r="G97" i="15"/>
  <c r="E97" i="15"/>
  <c r="K97" i="15"/>
  <c r="K98" i="14"/>
  <c r="H98" i="14"/>
  <c r="G96" i="16" l="1"/>
  <c r="E96" i="16"/>
  <c r="K96" i="16"/>
  <c r="D97" i="15"/>
  <c r="G98" i="14"/>
  <c r="E98" i="14"/>
  <c r="D98" i="14" s="1"/>
  <c r="J99" i="14" s="1"/>
  <c r="I99" i="14" s="1"/>
  <c r="D96" i="16" l="1"/>
  <c r="J98" i="15"/>
  <c r="B97" i="15"/>
  <c r="B98" i="14"/>
  <c r="J97" i="16" l="1"/>
  <c r="B96" i="16"/>
  <c r="I98" i="15"/>
  <c r="L98" i="15"/>
  <c r="L99" i="14"/>
  <c r="I97" i="16" l="1"/>
  <c r="L97" i="16"/>
  <c r="H97" i="16"/>
  <c r="K98" i="15"/>
  <c r="H98" i="15"/>
  <c r="G98" i="15"/>
  <c r="E98" i="15"/>
  <c r="K99" i="14"/>
  <c r="H99" i="14"/>
  <c r="G99" i="14" s="1"/>
  <c r="K97" i="16" l="1"/>
  <c r="G97" i="16"/>
  <c r="E97" i="16"/>
  <c r="D98" i="15"/>
  <c r="E99" i="14"/>
  <c r="D99" i="14" s="1"/>
  <c r="J100" i="14" s="1"/>
  <c r="I100" i="14" s="1"/>
  <c r="D97" i="16" l="1"/>
  <c r="B98" i="15"/>
  <c r="J99" i="15"/>
  <c r="B99" i="14"/>
  <c r="B97" i="16" l="1"/>
  <c r="J98" i="16"/>
  <c r="L99" i="15"/>
  <c r="I99" i="15"/>
  <c r="H99" i="15"/>
  <c r="L100" i="14"/>
  <c r="H100" i="14" s="1"/>
  <c r="L98" i="16" l="1"/>
  <c r="I98" i="16"/>
  <c r="H98" i="16"/>
  <c r="G99" i="15"/>
  <c r="E99" i="15"/>
  <c r="K99" i="15"/>
  <c r="K100" i="14"/>
  <c r="G100" i="14"/>
  <c r="E100" i="14"/>
  <c r="G98" i="16" l="1"/>
  <c r="E98" i="16"/>
  <c r="K98" i="16"/>
  <c r="D99" i="15"/>
  <c r="D100" i="14"/>
  <c r="J101" i="14" s="1"/>
  <c r="I101" i="14" s="1"/>
  <c r="D98" i="16" l="1"/>
  <c r="J100" i="15"/>
  <c r="B99" i="15"/>
  <c r="B100" i="14"/>
  <c r="B98" i="16" l="1"/>
  <c r="J99" i="16"/>
  <c r="L100" i="15"/>
  <c r="H100" i="15" s="1"/>
  <c r="I100" i="15"/>
  <c r="L101" i="14"/>
  <c r="I99" i="16" l="1"/>
  <c r="L99" i="16"/>
  <c r="K99" i="16" s="1"/>
  <c r="G100" i="15"/>
  <c r="E100" i="15"/>
  <c r="K100" i="15"/>
  <c r="K101" i="14"/>
  <c r="H101" i="14"/>
  <c r="H99" i="16" l="1"/>
  <c r="D100" i="15"/>
  <c r="G101" i="14"/>
  <c r="E101" i="14"/>
  <c r="G99" i="16" l="1"/>
  <c r="E99" i="16"/>
  <c r="B100" i="15"/>
  <c r="J101" i="15"/>
  <c r="D101" i="14"/>
  <c r="J102" i="14" s="1"/>
  <c r="I102" i="14" s="1"/>
  <c r="D99" i="16" l="1"/>
  <c r="L101" i="15"/>
  <c r="I101" i="15"/>
  <c r="H101" i="15"/>
  <c r="B101" i="14"/>
  <c r="J100" i="16" l="1"/>
  <c r="B99" i="16"/>
  <c r="G101" i="15"/>
  <c r="E101" i="15"/>
  <c r="K101" i="15"/>
  <c r="L102" i="14"/>
  <c r="K102" i="14" s="1"/>
  <c r="L100" i="16" l="1"/>
  <c r="I100" i="16"/>
  <c r="H100" i="16"/>
  <c r="D101" i="15"/>
  <c r="H102" i="14"/>
  <c r="G100" i="16" l="1"/>
  <c r="E100" i="16"/>
  <c r="K100" i="16"/>
  <c r="J102" i="15"/>
  <c r="B101" i="15"/>
  <c r="G102" i="14"/>
  <c r="E102" i="14"/>
  <c r="D100" i="16" l="1"/>
  <c r="I102" i="15"/>
  <c r="L102" i="15"/>
  <c r="H102" i="15"/>
  <c r="D102" i="14"/>
  <c r="J103" i="14" s="1"/>
  <c r="I103" i="14" s="1"/>
  <c r="B100" i="16" l="1"/>
  <c r="J101" i="16"/>
  <c r="K102" i="15"/>
  <c r="G102" i="15"/>
  <c r="E102" i="15"/>
  <c r="B102" i="14"/>
  <c r="L101" i="16" l="1"/>
  <c r="I101" i="16"/>
  <c r="H101" i="16"/>
  <c r="D102" i="15"/>
  <c r="L103" i="14"/>
  <c r="G101" i="16" l="1"/>
  <c r="E101" i="16"/>
  <c r="K101" i="16"/>
  <c r="J103" i="15"/>
  <c r="B102" i="15"/>
  <c r="K103" i="14"/>
  <c r="H103" i="14"/>
  <c r="D101" i="16" l="1"/>
  <c r="L103" i="15"/>
  <c r="I103" i="15"/>
  <c r="H103" i="15"/>
  <c r="G103" i="14"/>
  <c r="E103" i="14"/>
  <c r="J102" i="16" l="1"/>
  <c r="B101" i="16"/>
  <c r="G103" i="15"/>
  <c r="E103" i="15"/>
  <c r="K103" i="15"/>
  <c r="D103" i="14"/>
  <c r="J104" i="14" s="1"/>
  <c r="I104" i="14" s="1"/>
  <c r="I102" i="16" l="1"/>
  <c r="L102" i="16"/>
  <c r="K102" i="16" s="1"/>
  <c r="D103" i="15"/>
  <c r="B103" i="14"/>
  <c r="H102" i="16" l="1"/>
  <c r="B103" i="15"/>
  <c r="J104" i="15"/>
  <c r="L104" i="14"/>
  <c r="G102" i="16" l="1"/>
  <c r="E102" i="16"/>
  <c r="L104" i="15"/>
  <c r="I104" i="15"/>
  <c r="H104" i="15"/>
  <c r="K104" i="14"/>
  <c r="H104" i="14"/>
  <c r="G104" i="14" s="1"/>
  <c r="D102" i="16" l="1"/>
  <c r="G104" i="15"/>
  <c r="E104" i="15"/>
  <c r="K104" i="15"/>
  <c r="E104" i="14"/>
  <c r="D104" i="14" s="1"/>
  <c r="J105" i="14" s="1"/>
  <c r="I105" i="14" s="1"/>
  <c r="J103" i="16" l="1"/>
  <c r="B102" i="16"/>
  <c r="D104" i="15"/>
  <c r="B104" i="14"/>
  <c r="L103" i="16" l="1"/>
  <c r="I103" i="16"/>
  <c r="H103" i="16"/>
  <c r="J105" i="15"/>
  <c r="B104" i="15"/>
  <c r="L105" i="14"/>
  <c r="H105" i="14" s="1"/>
  <c r="G103" i="16" l="1"/>
  <c r="E103" i="16"/>
  <c r="K103" i="16"/>
  <c r="I105" i="15"/>
  <c r="L105" i="15"/>
  <c r="H105" i="15"/>
  <c r="K105" i="14"/>
  <c r="G105" i="14"/>
  <c r="E105" i="14"/>
  <c r="D103" i="16" l="1"/>
  <c r="K105" i="15"/>
  <c r="G105" i="15"/>
  <c r="E105" i="15"/>
  <c r="D105" i="14"/>
  <c r="B103" i="16" l="1"/>
  <c r="J104" i="16"/>
  <c r="D105" i="15"/>
  <c r="J106" i="14"/>
  <c r="I106" i="14" s="1"/>
  <c r="B105" i="14"/>
  <c r="L104" i="16" l="1"/>
  <c r="I104" i="16"/>
  <c r="H104" i="16"/>
  <c r="B105" i="15"/>
  <c r="J106" i="15"/>
  <c r="L106" i="14"/>
  <c r="H106" i="14" s="1"/>
  <c r="G104" i="16" l="1"/>
  <c r="E104" i="16"/>
  <c r="K104" i="16"/>
  <c r="L106" i="15"/>
  <c r="H106" i="15" s="1"/>
  <c r="I106" i="15"/>
  <c r="K106" i="14"/>
  <c r="G106" i="14"/>
  <c r="E106" i="14"/>
  <c r="D104" i="16" l="1"/>
  <c r="G106" i="15"/>
  <c r="E106" i="15"/>
  <c r="K106" i="15"/>
  <c r="D106" i="14"/>
  <c r="J105" i="16" l="1"/>
  <c r="B104" i="16"/>
  <c r="D106" i="15"/>
  <c r="B106" i="14"/>
  <c r="J107" i="14"/>
  <c r="I105" i="16" l="1"/>
  <c r="L105" i="16"/>
  <c r="K105" i="16" s="1"/>
  <c r="H105" i="16"/>
  <c r="B106" i="15"/>
  <c r="J107" i="15"/>
  <c r="I107" i="14"/>
  <c r="L107" i="14"/>
  <c r="K107" i="14" s="1"/>
  <c r="G105" i="16" l="1"/>
  <c r="E105" i="16"/>
  <c r="I107" i="15"/>
  <c r="L107" i="15"/>
  <c r="K107" i="15" s="1"/>
  <c r="H107" i="14"/>
  <c r="G107" i="14" s="1"/>
  <c r="E107" i="14"/>
  <c r="D105" i="16" l="1"/>
  <c r="H107" i="15"/>
  <c r="D107" i="14"/>
  <c r="B105" i="16" l="1"/>
  <c r="J106" i="16"/>
  <c r="G107" i="15"/>
  <c r="E107" i="15"/>
  <c r="J108" i="14"/>
  <c r="B107" i="14"/>
  <c r="L106" i="16" l="1"/>
  <c r="I106" i="16"/>
  <c r="H106" i="16"/>
  <c r="D107" i="15"/>
  <c r="L108" i="14"/>
  <c r="I108" i="14"/>
  <c r="G106" i="16" l="1"/>
  <c r="E106" i="16"/>
  <c r="K106" i="16"/>
  <c r="J108" i="15"/>
  <c r="B107" i="15"/>
  <c r="K108" i="14"/>
  <c r="H108" i="14"/>
  <c r="G108" i="14" s="1"/>
  <c r="D106" i="16" l="1"/>
  <c r="L108" i="15"/>
  <c r="K108" i="15" s="1"/>
  <c r="I108" i="15"/>
  <c r="H108" i="15"/>
  <c r="E108" i="14"/>
  <c r="D108" i="14" s="1"/>
  <c r="B106" i="16" l="1"/>
  <c r="J107" i="16"/>
  <c r="G108" i="15"/>
  <c r="E108" i="15"/>
  <c r="J109" i="14"/>
  <c r="B108" i="14"/>
  <c r="I107" i="16" l="1"/>
  <c r="L107" i="16"/>
  <c r="K107" i="16" s="1"/>
  <c r="D108" i="15"/>
  <c r="L109" i="14"/>
  <c r="I109" i="14"/>
  <c r="H107" i="16" l="1"/>
  <c r="B108" i="15"/>
  <c r="J109" i="15"/>
  <c r="K109" i="14"/>
  <c r="H109" i="14"/>
  <c r="G109" i="14" s="1"/>
  <c r="G107" i="16" l="1"/>
  <c r="E107" i="16"/>
  <c r="L109" i="15"/>
  <c r="K109" i="15" s="1"/>
  <c r="I109" i="15"/>
  <c r="E109" i="14"/>
  <c r="D109" i="14" s="1"/>
  <c r="D107" i="16" l="1"/>
  <c r="H109" i="15"/>
  <c r="G109" i="15" s="1"/>
  <c r="J110" i="14"/>
  <c r="B109" i="14"/>
  <c r="J108" i="16" l="1"/>
  <c r="B107" i="16"/>
  <c r="E109" i="15"/>
  <c r="D109" i="15" s="1"/>
  <c r="I110" i="14"/>
  <c r="L110" i="14"/>
  <c r="K110" i="14" s="1"/>
  <c r="L108" i="16" l="1"/>
  <c r="K108" i="16" s="1"/>
  <c r="I108" i="16"/>
  <c r="H108" i="16"/>
  <c r="J110" i="15"/>
  <c r="B109" i="15"/>
  <c r="H110" i="14"/>
  <c r="G108" i="16" l="1"/>
  <c r="E108" i="16"/>
  <c r="I110" i="15"/>
  <c r="L110" i="15"/>
  <c r="K110" i="15" s="1"/>
  <c r="G110" i="14"/>
  <c r="E110" i="14"/>
  <c r="D108" i="16" l="1"/>
  <c r="H110" i="15"/>
  <c r="G110" i="15" s="1"/>
  <c r="D110" i="14"/>
  <c r="B108" i="16" l="1"/>
  <c r="J109" i="16"/>
  <c r="E110" i="15"/>
  <c r="D110" i="15"/>
  <c r="B110" i="14"/>
  <c r="J111" i="14"/>
  <c r="L109" i="16" l="1"/>
  <c r="K109" i="16" s="1"/>
  <c r="I109" i="16"/>
  <c r="H109" i="16"/>
  <c r="J111" i="15"/>
  <c r="B110" i="15"/>
  <c r="I111" i="14"/>
  <c r="L111" i="14"/>
  <c r="K111" i="14" s="1"/>
  <c r="G109" i="16" l="1"/>
  <c r="E109" i="16"/>
  <c r="L111" i="15"/>
  <c r="K111" i="15" s="1"/>
  <c r="I111" i="15"/>
  <c r="H111" i="14"/>
  <c r="G111" i="14" s="1"/>
  <c r="D109" i="16" l="1"/>
  <c r="H111" i="15"/>
  <c r="E111" i="14"/>
  <c r="D111" i="14" s="1"/>
  <c r="J110" i="16" l="1"/>
  <c r="B109" i="16"/>
  <c r="G111" i="15"/>
  <c r="E111" i="15"/>
  <c r="J112" i="14"/>
  <c r="B111" i="14"/>
  <c r="I110" i="16" l="1"/>
  <c r="L110" i="16"/>
  <c r="K110" i="16" s="1"/>
  <c r="H110" i="16"/>
  <c r="D111" i="15"/>
  <c r="I112" i="14"/>
  <c r="L112" i="14"/>
  <c r="K112" i="14" s="1"/>
  <c r="G110" i="16" l="1"/>
  <c r="E110" i="16"/>
  <c r="B111" i="15"/>
  <c r="J112" i="15"/>
  <c r="H112" i="14"/>
  <c r="G112" i="14" s="1"/>
  <c r="D110" i="16" l="1"/>
  <c r="L112" i="15"/>
  <c r="K112" i="15" s="1"/>
  <c r="I112" i="15"/>
  <c r="E112" i="14"/>
  <c r="D112" i="14" s="1"/>
  <c r="J111" i="16" l="1"/>
  <c r="B110" i="16"/>
  <c r="H112" i="15"/>
  <c r="G112" i="15" s="1"/>
  <c r="B112" i="14"/>
  <c r="J113" i="14"/>
  <c r="L111" i="16" l="1"/>
  <c r="K111" i="16" s="1"/>
  <c r="I111" i="16"/>
  <c r="H111" i="16"/>
  <c r="E112" i="15"/>
  <c r="D112" i="15" s="1"/>
  <c r="I113" i="14"/>
  <c r="L113" i="14"/>
  <c r="K113" i="14" s="1"/>
  <c r="G111" i="16" l="1"/>
  <c r="E111" i="16"/>
  <c r="J113" i="15"/>
  <c r="B112" i="15"/>
  <c r="H113" i="14"/>
  <c r="G113" i="14" s="1"/>
  <c r="D111" i="16" l="1"/>
  <c r="I113" i="15"/>
  <c r="L113" i="15"/>
  <c r="K113" i="15" s="1"/>
  <c r="E113" i="14"/>
  <c r="D113" i="14" s="1"/>
  <c r="B111" i="16" l="1"/>
  <c r="J112" i="16"/>
  <c r="H113" i="15"/>
  <c r="B113" i="14"/>
  <c r="J114" i="14"/>
  <c r="L112" i="16" l="1"/>
  <c r="K112" i="16" s="1"/>
  <c r="I112" i="16"/>
  <c r="H112" i="16"/>
  <c r="G113" i="15"/>
  <c r="E113" i="15"/>
  <c r="L114" i="14"/>
  <c r="I114" i="14"/>
  <c r="G112" i="16" l="1"/>
  <c r="E112" i="16"/>
  <c r="D113" i="15"/>
  <c r="K114" i="14"/>
  <c r="H114" i="14"/>
  <c r="G114" i="14" s="1"/>
  <c r="D112" i="16" l="1"/>
  <c r="B113" i="15"/>
  <c r="J114" i="15"/>
  <c r="E114" i="14"/>
  <c r="D114" i="14" s="1"/>
  <c r="J113" i="16" l="1"/>
  <c r="B112" i="16"/>
  <c r="L114" i="15"/>
  <c r="K114" i="15" s="1"/>
  <c r="I114" i="15"/>
  <c r="H114" i="15"/>
  <c r="B114" i="14"/>
  <c r="J115" i="14"/>
  <c r="I113" i="16" l="1"/>
  <c r="L113" i="16"/>
  <c r="K113" i="16" s="1"/>
  <c r="G114" i="15"/>
  <c r="E114" i="15"/>
  <c r="I115" i="14"/>
  <c r="L115" i="14"/>
  <c r="K115" i="14" s="1"/>
  <c r="H113" i="16" l="1"/>
  <c r="D114" i="15"/>
  <c r="H115" i="14"/>
  <c r="G115" i="14" s="1"/>
  <c r="G113" i="16" l="1"/>
  <c r="E113" i="16"/>
  <c r="B114" i="15"/>
  <c r="J115" i="15"/>
  <c r="E115" i="14"/>
  <c r="D115" i="14" s="1"/>
  <c r="D113" i="16" l="1"/>
  <c r="I115" i="15"/>
  <c r="L115" i="15"/>
  <c r="K115" i="15" s="1"/>
  <c r="J116" i="14"/>
  <c r="B115" i="14"/>
  <c r="B113" i="16" l="1"/>
  <c r="J114" i="16"/>
  <c r="H115" i="15"/>
  <c r="I116" i="14"/>
  <c r="L116" i="14"/>
  <c r="K116" i="14" s="1"/>
  <c r="L114" i="16" l="1"/>
  <c r="K114" i="16" s="1"/>
  <c r="I114" i="16"/>
  <c r="H114" i="16"/>
  <c r="G115" i="15"/>
  <c r="E115" i="15"/>
  <c r="H116" i="14"/>
  <c r="G116" i="14" s="1"/>
  <c r="G114" i="16" l="1"/>
  <c r="E114" i="16"/>
  <c r="D115" i="15"/>
  <c r="E116" i="14"/>
  <c r="D116" i="14" s="1"/>
  <c r="D114" i="16" l="1"/>
  <c r="J116" i="15"/>
  <c r="B115" i="15"/>
  <c r="J117" i="14"/>
  <c r="B116" i="14"/>
  <c r="B114" i="16" l="1"/>
  <c r="J115" i="16"/>
  <c r="L116" i="15"/>
  <c r="K116" i="15" s="1"/>
  <c r="I116" i="15"/>
  <c r="L117" i="14"/>
  <c r="I117" i="14"/>
  <c r="H117" i="14"/>
  <c r="I115" i="16" l="1"/>
  <c r="L115" i="16"/>
  <c r="K115" i="16" s="1"/>
  <c r="H116" i="15"/>
  <c r="G116" i="15" s="1"/>
  <c r="K117" i="14"/>
  <c r="G117" i="14"/>
  <c r="E117" i="14"/>
  <c r="H115" i="16" l="1"/>
  <c r="G115" i="16" s="1"/>
  <c r="E115" i="16"/>
  <c r="E116" i="15"/>
  <c r="D116" i="15" s="1"/>
  <c r="D117" i="14"/>
  <c r="D115" i="16" l="1"/>
  <c r="B116" i="15"/>
  <c r="J117" i="15"/>
  <c r="J118" i="14"/>
  <c r="B117" i="14"/>
  <c r="J116" i="16" l="1"/>
  <c r="B115" i="16"/>
  <c r="L117" i="15"/>
  <c r="K117" i="15" s="1"/>
  <c r="I117" i="15"/>
  <c r="I118" i="14"/>
  <c r="L118" i="14"/>
  <c r="K118" i="14" s="1"/>
  <c r="L116" i="16" l="1"/>
  <c r="K116" i="16" s="1"/>
  <c r="I116" i="16"/>
  <c r="H116" i="16"/>
  <c r="H117" i="15"/>
  <c r="G117" i="15" s="1"/>
  <c r="H118" i="14"/>
  <c r="G118" i="14" s="1"/>
  <c r="G116" i="16" l="1"/>
  <c r="E116" i="16"/>
  <c r="E117" i="15"/>
  <c r="D117" i="15" s="1"/>
  <c r="E118" i="14"/>
  <c r="D118" i="14" s="1"/>
  <c r="D116" i="16" l="1"/>
  <c r="J118" i="15"/>
  <c r="B117" i="15"/>
  <c r="B118" i="14"/>
  <c r="J119" i="14"/>
  <c r="B116" i="16" l="1"/>
  <c r="J117" i="16"/>
  <c r="I118" i="15"/>
  <c r="L118" i="15"/>
  <c r="K118" i="15" s="1"/>
  <c r="L119" i="14"/>
  <c r="I119" i="14"/>
  <c r="H119" i="14"/>
  <c r="L117" i="16" l="1"/>
  <c r="K117" i="16" s="1"/>
  <c r="I117" i="16"/>
  <c r="H117" i="16"/>
  <c r="H118" i="15"/>
  <c r="K119" i="14"/>
  <c r="G119" i="14"/>
  <c r="E119" i="14"/>
  <c r="G117" i="16" l="1"/>
  <c r="E117" i="16"/>
  <c r="G118" i="15"/>
  <c r="E118" i="15"/>
  <c r="D119" i="14"/>
  <c r="D117" i="16" l="1"/>
  <c r="D118" i="15"/>
  <c r="J120" i="14"/>
  <c r="B119" i="14"/>
  <c r="J118" i="16" l="1"/>
  <c r="B117" i="16"/>
  <c r="J119" i="15"/>
  <c r="B118" i="15"/>
  <c r="L120" i="14"/>
  <c r="I120" i="14"/>
  <c r="I118" i="16" l="1"/>
  <c r="L118" i="16"/>
  <c r="K118" i="16" s="1"/>
  <c r="L119" i="15"/>
  <c r="K119" i="15" s="1"/>
  <c r="I119" i="15"/>
  <c r="K120" i="14"/>
  <c r="H120" i="14"/>
  <c r="G120" i="14" s="1"/>
  <c r="H118" i="16" l="1"/>
  <c r="H119" i="15"/>
  <c r="G119" i="15" s="1"/>
  <c r="E119" i="15"/>
  <c r="E120" i="14"/>
  <c r="D120" i="14" s="1"/>
  <c r="G118" i="16" l="1"/>
  <c r="E118" i="16"/>
  <c r="D119" i="15"/>
  <c r="B120" i="14"/>
  <c r="J121" i="14"/>
  <c r="D118" i="16" l="1"/>
  <c r="B119" i="15"/>
  <c r="J120" i="15"/>
  <c r="I121" i="14"/>
  <c r="L121" i="14"/>
  <c r="J119" i="16" l="1"/>
  <c r="B118" i="16"/>
  <c r="L120" i="15"/>
  <c r="K120" i="15" s="1"/>
  <c r="I120" i="15"/>
  <c r="K121" i="14"/>
  <c r="H121" i="14"/>
  <c r="L119" i="16" l="1"/>
  <c r="K119" i="16" s="1"/>
  <c r="I119" i="16"/>
  <c r="H119" i="16"/>
  <c r="H120" i="15"/>
  <c r="G120" i="15" s="1"/>
  <c r="G121" i="14"/>
  <c r="E121" i="14"/>
  <c r="G119" i="16" l="1"/>
  <c r="E119" i="16"/>
  <c r="E120" i="15"/>
  <c r="D120" i="15" s="1"/>
  <c r="D121" i="14"/>
  <c r="D119" i="16" l="1"/>
  <c r="J121" i="15"/>
  <c r="B120" i="15"/>
  <c r="B121" i="14"/>
  <c r="J122" i="14"/>
  <c r="B119" i="16" l="1"/>
  <c r="J120" i="16"/>
  <c r="I121" i="15"/>
  <c r="L121" i="15"/>
  <c r="K121" i="15" s="1"/>
  <c r="H121" i="15"/>
  <c r="L122" i="14"/>
  <c r="I122" i="14"/>
  <c r="L120" i="16" l="1"/>
  <c r="K120" i="16" s="1"/>
  <c r="I120" i="16"/>
  <c r="H120" i="16"/>
  <c r="G121" i="15"/>
  <c r="E121" i="15"/>
  <c r="K122" i="14"/>
  <c r="H122" i="14"/>
  <c r="G120" i="16" l="1"/>
  <c r="E120" i="16"/>
  <c r="D121" i="15"/>
  <c r="G122" i="14"/>
  <c r="E122" i="14"/>
  <c r="D120" i="16" l="1"/>
  <c r="B121" i="15"/>
  <c r="J122" i="15"/>
  <c r="D122" i="14"/>
  <c r="J121" i="16" l="1"/>
  <c r="B120" i="16"/>
  <c r="L122" i="15"/>
  <c r="K122" i="15" s="1"/>
  <c r="I122" i="15"/>
  <c r="B122" i="14"/>
  <c r="J123" i="14"/>
  <c r="I121" i="16" l="1"/>
  <c r="L121" i="16"/>
  <c r="K121" i="16" s="1"/>
  <c r="H122" i="15"/>
  <c r="G122" i="15" s="1"/>
  <c r="I123" i="14"/>
  <c r="L123" i="14"/>
  <c r="K123" i="14" s="1"/>
  <c r="H121" i="16" l="1"/>
  <c r="G121" i="16"/>
  <c r="E121" i="16"/>
  <c r="E122" i="15"/>
  <c r="D122" i="15" s="1"/>
  <c r="H123" i="14"/>
  <c r="D121" i="16" l="1"/>
  <c r="B122" i="15"/>
  <c r="J123" i="15"/>
  <c r="G123" i="14"/>
  <c r="E123" i="14"/>
  <c r="B121" i="16" l="1"/>
  <c r="J122" i="16"/>
  <c r="I123" i="15"/>
  <c r="L123" i="15"/>
  <c r="K123" i="15" s="1"/>
  <c r="D123" i="14"/>
  <c r="L122" i="16" l="1"/>
  <c r="K122" i="16" s="1"/>
  <c r="I122" i="16"/>
  <c r="H122" i="16"/>
  <c r="H123" i="15"/>
  <c r="J124" i="14"/>
  <c r="B123" i="14"/>
  <c r="G122" i="16" l="1"/>
  <c r="E122" i="16"/>
  <c r="G123" i="15"/>
  <c r="E123" i="15"/>
  <c r="L124" i="14"/>
  <c r="I124" i="14"/>
  <c r="D122" i="16" l="1"/>
  <c r="D123" i="15"/>
  <c r="K124" i="14"/>
  <c r="H124" i="14"/>
  <c r="G124" i="14" s="1"/>
  <c r="B122" i="16" l="1"/>
  <c r="J123" i="16"/>
  <c r="J124" i="15"/>
  <c r="B123" i="15"/>
  <c r="E124" i="14"/>
  <c r="D124" i="14" s="1"/>
  <c r="I123" i="16" l="1"/>
  <c r="L123" i="16"/>
  <c r="K123" i="16" s="1"/>
  <c r="L124" i="15"/>
  <c r="K124" i="15" s="1"/>
  <c r="I124" i="15"/>
  <c r="J125" i="14"/>
  <c r="B124" i="14"/>
  <c r="H123" i="16" l="1"/>
  <c r="H124" i="15"/>
  <c r="G124" i="15" s="1"/>
  <c r="L125" i="14"/>
  <c r="I125" i="14"/>
  <c r="G123" i="16" l="1"/>
  <c r="E123" i="16"/>
  <c r="E124" i="15"/>
  <c r="D124" i="15" s="1"/>
  <c r="K125" i="14"/>
  <c r="H125" i="14"/>
  <c r="G125" i="14" s="1"/>
  <c r="D123" i="16" l="1"/>
  <c r="B124" i="15"/>
  <c r="J125" i="15"/>
  <c r="E125" i="14"/>
  <c r="D125" i="14" s="1"/>
  <c r="J124" i="16" l="1"/>
  <c r="B123" i="16"/>
  <c r="L125" i="15"/>
  <c r="K125" i="15" s="1"/>
  <c r="I125" i="15"/>
  <c r="J126" i="14"/>
  <c r="B125" i="14"/>
  <c r="L124" i="16" l="1"/>
  <c r="K124" i="16" s="1"/>
  <c r="I124" i="16"/>
  <c r="H124" i="16"/>
  <c r="H125" i="15"/>
  <c r="G125" i="15" s="1"/>
  <c r="E125" i="15"/>
  <c r="I126" i="14"/>
  <c r="L126" i="14"/>
  <c r="K126" i="14" s="1"/>
  <c r="G124" i="16" l="1"/>
  <c r="E124" i="16"/>
  <c r="D125" i="15"/>
  <c r="H126" i="14"/>
  <c r="G126" i="14" s="1"/>
  <c r="D124" i="16" l="1"/>
  <c r="J126" i="15"/>
  <c r="B125" i="15"/>
  <c r="E126" i="14"/>
  <c r="D126" i="14" s="1"/>
  <c r="B124" i="16" l="1"/>
  <c r="J125" i="16"/>
  <c r="I126" i="15"/>
  <c r="L126" i="15"/>
  <c r="K126" i="15" s="1"/>
  <c r="B126" i="14"/>
  <c r="J127" i="14"/>
  <c r="L125" i="16" l="1"/>
  <c r="K125" i="16" s="1"/>
  <c r="I125" i="16"/>
  <c r="H125" i="16"/>
  <c r="H126" i="15"/>
  <c r="G126" i="15" s="1"/>
  <c r="L127" i="14"/>
  <c r="K127" i="14" s="1"/>
  <c r="I127" i="14"/>
  <c r="G125" i="16" l="1"/>
  <c r="E125" i="16"/>
  <c r="E126" i="15"/>
  <c r="D126" i="15" s="1"/>
  <c r="H127" i="14"/>
  <c r="G127" i="14" s="1"/>
  <c r="D125" i="16" l="1"/>
  <c r="J127" i="15"/>
  <c r="B126" i="15"/>
  <c r="E127" i="14"/>
  <c r="D127" i="14" s="1"/>
  <c r="J126" i="16" l="1"/>
  <c r="B125" i="16"/>
  <c r="L127" i="15"/>
  <c r="K127" i="15" s="1"/>
  <c r="I127" i="15"/>
  <c r="H127" i="15"/>
  <c r="J128" i="14"/>
  <c r="B127" i="14"/>
  <c r="I126" i="16" l="1"/>
  <c r="L126" i="16"/>
  <c r="K126" i="16" s="1"/>
  <c r="G127" i="15"/>
  <c r="E127" i="15"/>
  <c r="L128" i="14"/>
  <c r="I128" i="14"/>
  <c r="H126" i="16" l="1"/>
  <c r="D127" i="15"/>
  <c r="K128" i="14"/>
  <c r="H128" i="14"/>
  <c r="E128" i="14" s="1"/>
  <c r="G126" i="16" l="1"/>
  <c r="E126" i="16"/>
  <c r="B127" i="15"/>
  <c r="J128" i="15"/>
  <c r="G128" i="14"/>
  <c r="D128" i="14"/>
  <c r="D126" i="16" l="1"/>
  <c r="L128" i="15"/>
  <c r="K128" i="15" s="1"/>
  <c r="I128" i="15"/>
  <c r="B128" i="14"/>
  <c r="J129" i="14"/>
  <c r="J127" i="16" l="1"/>
  <c r="B126" i="16"/>
  <c r="H128" i="15"/>
  <c r="I129" i="14"/>
  <c r="L129" i="14"/>
  <c r="K129" i="14" s="1"/>
  <c r="L127" i="16" l="1"/>
  <c r="K127" i="16" s="1"/>
  <c r="I127" i="16"/>
  <c r="H127" i="16"/>
  <c r="G128" i="15"/>
  <c r="E128" i="15"/>
  <c r="H129" i="14"/>
  <c r="G129" i="14" s="1"/>
  <c r="G127" i="16" l="1"/>
  <c r="E127" i="16"/>
  <c r="D128" i="15"/>
  <c r="E129" i="14"/>
  <c r="D129" i="14" s="1"/>
  <c r="D127" i="16" l="1"/>
  <c r="J129" i="15"/>
  <c r="B128" i="15"/>
  <c r="B129" i="14"/>
  <c r="J130" i="14"/>
  <c r="B127" i="16" l="1"/>
  <c r="J128" i="16"/>
  <c r="I129" i="15"/>
  <c r="L129" i="15"/>
  <c r="K129" i="15" s="1"/>
  <c r="L130" i="14"/>
  <c r="I130" i="14"/>
  <c r="L128" i="16" l="1"/>
  <c r="K128" i="16" s="1"/>
  <c r="I128" i="16"/>
  <c r="H128" i="16"/>
  <c r="H129" i="15"/>
  <c r="G129" i="15" s="1"/>
  <c r="K130" i="14"/>
  <c r="R14" i="14"/>
  <c r="R16" i="14" s="1"/>
  <c r="H130" i="14"/>
  <c r="G128" i="16" l="1"/>
  <c r="E128" i="16"/>
  <c r="E129" i="15"/>
  <c r="D129" i="15" s="1"/>
  <c r="G130" i="14"/>
  <c r="E130" i="14"/>
  <c r="D130" i="14" s="1"/>
  <c r="B130" i="14" s="1"/>
  <c r="R9" i="14" s="1"/>
  <c r="D128" i="16" l="1"/>
  <c r="B129" i="15"/>
  <c r="J130" i="15"/>
  <c r="R10" i="14"/>
  <c r="A117" i="14"/>
  <c r="A124" i="14"/>
  <c r="A112" i="14"/>
  <c r="A110" i="14"/>
  <c r="A109" i="14"/>
  <c r="A126" i="14"/>
  <c r="A125" i="14"/>
  <c r="A113" i="14"/>
  <c r="A120" i="14"/>
  <c r="A118" i="14"/>
  <c r="A129" i="14"/>
  <c r="A121" i="14"/>
  <c r="A111" i="14"/>
  <c r="A122" i="14"/>
  <c r="A119" i="14"/>
  <c r="A130" i="14"/>
  <c r="A116" i="14"/>
  <c r="A128" i="14"/>
  <c r="A114" i="14"/>
  <c r="A123" i="14"/>
  <c r="A107" i="14"/>
  <c r="A127" i="14"/>
  <c r="A115" i="14"/>
  <c r="A108" i="14"/>
  <c r="A53" i="14"/>
  <c r="F53" i="14" s="1"/>
  <c r="M53" i="14" s="1"/>
  <c r="A87" i="14"/>
  <c r="F87" i="14" s="1"/>
  <c r="M87" i="14" s="1"/>
  <c r="A64" i="14"/>
  <c r="F64" i="14" s="1"/>
  <c r="M64" i="14" s="1"/>
  <c r="A99" i="14"/>
  <c r="F99" i="14" s="1"/>
  <c r="M99" i="14" s="1"/>
  <c r="A65" i="14"/>
  <c r="F65" i="14" s="1"/>
  <c r="M65" i="14" s="1"/>
  <c r="A60" i="14"/>
  <c r="F60" i="14" s="1"/>
  <c r="M60" i="14" s="1"/>
  <c r="A39" i="14"/>
  <c r="F39" i="14" s="1"/>
  <c r="M39" i="14" s="1"/>
  <c r="A17" i="14"/>
  <c r="F17" i="14" s="1"/>
  <c r="M17" i="14" s="1"/>
  <c r="A49" i="14"/>
  <c r="F49" i="14" s="1"/>
  <c r="M49" i="14" s="1"/>
  <c r="A73" i="14"/>
  <c r="F73" i="14" s="1"/>
  <c r="M73" i="14" s="1"/>
  <c r="A92" i="14"/>
  <c r="F92" i="14" s="1"/>
  <c r="M92" i="14" s="1"/>
  <c r="A51" i="14"/>
  <c r="F51" i="14" s="1"/>
  <c r="M51" i="14" s="1"/>
  <c r="A63" i="14"/>
  <c r="F63" i="14" s="1"/>
  <c r="M63" i="14" s="1"/>
  <c r="A106" i="14"/>
  <c r="F106" i="14" s="1"/>
  <c r="M106" i="14" s="1"/>
  <c r="A48" i="14"/>
  <c r="F48" i="14" s="1"/>
  <c r="M48" i="14" s="1"/>
  <c r="A30" i="14"/>
  <c r="F30" i="14" s="1"/>
  <c r="M30" i="14" s="1"/>
  <c r="A13" i="14"/>
  <c r="F13" i="14" s="1"/>
  <c r="M13" i="14" s="1"/>
  <c r="A23" i="14"/>
  <c r="F23" i="14" s="1"/>
  <c r="M23" i="14" s="1"/>
  <c r="A96" i="14"/>
  <c r="F96" i="14" s="1"/>
  <c r="M96" i="14" s="1"/>
  <c r="A36" i="14"/>
  <c r="F36" i="14" s="1"/>
  <c r="M36" i="14" s="1"/>
  <c r="A45" i="14"/>
  <c r="F45" i="14" s="1"/>
  <c r="M45" i="14" s="1"/>
  <c r="A102" i="14"/>
  <c r="F102" i="14" s="1"/>
  <c r="M102" i="14" s="1"/>
  <c r="A62" i="14"/>
  <c r="F62" i="14" s="1"/>
  <c r="M62" i="14" s="1"/>
  <c r="A84" i="14"/>
  <c r="F84" i="14" s="1"/>
  <c r="M84" i="14" s="1"/>
  <c r="A21" i="14"/>
  <c r="F21" i="14" s="1"/>
  <c r="M21" i="14" s="1"/>
  <c r="A28" i="14"/>
  <c r="F28" i="14" s="1"/>
  <c r="M28" i="14" s="1"/>
  <c r="A93" i="14"/>
  <c r="F93" i="14" s="1"/>
  <c r="M93" i="14" s="1"/>
  <c r="A75" i="14"/>
  <c r="F75" i="14" s="1"/>
  <c r="M75" i="14" s="1"/>
  <c r="A43" i="14"/>
  <c r="F43" i="14" s="1"/>
  <c r="M43" i="14" s="1"/>
  <c r="A54" i="14"/>
  <c r="F54" i="14" s="1"/>
  <c r="M54" i="14" s="1"/>
  <c r="A47" i="14"/>
  <c r="F47" i="14" s="1"/>
  <c r="M47" i="14" s="1"/>
  <c r="A40" i="14"/>
  <c r="F40" i="14" s="1"/>
  <c r="M40" i="14" s="1"/>
  <c r="A50" i="14"/>
  <c r="F50" i="14" s="1"/>
  <c r="M50" i="14" s="1"/>
  <c r="A10" i="14"/>
  <c r="A18" i="14"/>
  <c r="F18" i="14" s="1"/>
  <c r="M18" i="14" s="1"/>
  <c r="A89" i="14"/>
  <c r="F89" i="14" s="1"/>
  <c r="M89" i="14" s="1"/>
  <c r="A32" i="14"/>
  <c r="F32" i="14" s="1"/>
  <c r="M32" i="14" s="1"/>
  <c r="A74" i="14"/>
  <c r="F74" i="14" s="1"/>
  <c r="M74" i="14" s="1"/>
  <c r="A15" i="14"/>
  <c r="F15" i="14" s="1"/>
  <c r="M15" i="14" s="1"/>
  <c r="A20" i="14"/>
  <c r="F20" i="14" s="1"/>
  <c r="M20" i="14" s="1"/>
  <c r="A29" i="14"/>
  <c r="F29" i="14" s="1"/>
  <c r="M29" i="14" s="1"/>
  <c r="A78" i="14"/>
  <c r="F78" i="14" s="1"/>
  <c r="M78" i="14" s="1"/>
  <c r="A104" i="14"/>
  <c r="F104" i="14" s="1"/>
  <c r="M104" i="14" s="1"/>
  <c r="A14" i="14"/>
  <c r="F14" i="14" s="1"/>
  <c r="M14" i="14" s="1"/>
  <c r="A88" i="14"/>
  <c r="F88" i="14" s="1"/>
  <c r="M88" i="14" s="1"/>
  <c r="A58" i="14"/>
  <c r="F58" i="14" s="1"/>
  <c r="M58" i="14" s="1"/>
  <c r="A38" i="14"/>
  <c r="F38" i="14" s="1"/>
  <c r="M38" i="14" s="1"/>
  <c r="A27" i="14"/>
  <c r="F27" i="14" s="1"/>
  <c r="M27" i="14" s="1"/>
  <c r="A26" i="14"/>
  <c r="F26" i="14" s="1"/>
  <c r="M26" i="14" s="1"/>
  <c r="A71" i="14"/>
  <c r="F71" i="14" s="1"/>
  <c r="M71" i="14" s="1"/>
  <c r="A97" i="14"/>
  <c r="F97" i="14" s="1"/>
  <c r="M97" i="14" s="1"/>
  <c r="A35" i="14"/>
  <c r="F35" i="14" s="1"/>
  <c r="M35" i="14" s="1"/>
  <c r="A85" i="14"/>
  <c r="F85" i="14" s="1"/>
  <c r="M85" i="14" s="1"/>
  <c r="A46" i="14"/>
  <c r="F46" i="14" s="1"/>
  <c r="M46" i="14" s="1"/>
  <c r="A34" i="14"/>
  <c r="F34" i="14" s="1"/>
  <c r="M34" i="14" s="1"/>
  <c r="A33" i="14"/>
  <c r="F33" i="14" s="1"/>
  <c r="M33" i="14" s="1"/>
  <c r="A31" i="14"/>
  <c r="F31" i="14" s="1"/>
  <c r="M31" i="14" s="1"/>
  <c r="A41" i="14"/>
  <c r="F41" i="14" s="1"/>
  <c r="M41" i="14" s="1"/>
  <c r="A22" i="14"/>
  <c r="F22" i="14" s="1"/>
  <c r="M22" i="14" s="1"/>
  <c r="A86" i="14"/>
  <c r="F86" i="14" s="1"/>
  <c r="M86" i="14" s="1"/>
  <c r="A81" i="14"/>
  <c r="F81" i="14" s="1"/>
  <c r="M81" i="14" s="1"/>
  <c r="A98" i="14"/>
  <c r="F98" i="14" s="1"/>
  <c r="M98" i="14" s="1"/>
  <c r="A67" i="14"/>
  <c r="F67" i="14" s="1"/>
  <c r="M67" i="14" s="1"/>
  <c r="A77" i="14"/>
  <c r="F77" i="14" s="1"/>
  <c r="M77" i="14" s="1"/>
  <c r="A105" i="14"/>
  <c r="F105" i="14" s="1"/>
  <c r="M105" i="14" s="1"/>
  <c r="A66" i="14"/>
  <c r="F66" i="14" s="1"/>
  <c r="M66" i="14" s="1"/>
  <c r="A19" i="14"/>
  <c r="F19" i="14" s="1"/>
  <c r="M19" i="14" s="1"/>
  <c r="A72" i="14"/>
  <c r="F72" i="14" s="1"/>
  <c r="M72" i="14" s="1"/>
  <c r="A59" i="14"/>
  <c r="F59" i="14" s="1"/>
  <c r="M59" i="14" s="1"/>
  <c r="A95" i="14"/>
  <c r="F95" i="14" s="1"/>
  <c r="M95" i="14" s="1"/>
  <c r="A42" i="14"/>
  <c r="F42" i="14" s="1"/>
  <c r="M42" i="14" s="1"/>
  <c r="A70" i="14"/>
  <c r="F70" i="14" s="1"/>
  <c r="M70" i="14" s="1"/>
  <c r="A61" i="14"/>
  <c r="F61" i="14" s="1"/>
  <c r="M61" i="14" s="1"/>
  <c r="A101" i="14"/>
  <c r="F101" i="14" s="1"/>
  <c r="M101" i="14" s="1"/>
  <c r="A16" i="14"/>
  <c r="F16" i="14" s="1"/>
  <c r="M16" i="14" s="1"/>
  <c r="A44" i="14"/>
  <c r="F44" i="14" s="1"/>
  <c r="M44" i="14" s="1"/>
  <c r="A94" i="14"/>
  <c r="F94" i="14" s="1"/>
  <c r="M94" i="14" s="1"/>
  <c r="A56" i="14"/>
  <c r="F56" i="14" s="1"/>
  <c r="M56" i="14" s="1"/>
  <c r="A52" i="14"/>
  <c r="F52" i="14" s="1"/>
  <c r="M52" i="14" s="1"/>
  <c r="A80" i="14"/>
  <c r="F80" i="14" s="1"/>
  <c r="M80" i="14" s="1"/>
  <c r="A37" i="14"/>
  <c r="F37" i="14" s="1"/>
  <c r="M37" i="14" s="1"/>
  <c r="A68" i="14"/>
  <c r="F68" i="14" s="1"/>
  <c r="M68" i="14" s="1"/>
  <c r="A103" i="14"/>
  <c r="F103" i="14" s="1"/>
  <c r="M103" i="14" s="1"/>
  <c r="A79" i="14"/>
  <c r="F79" i="14" s="1"/>
  <c r="M79" i="14" s="1"/>
  <c r="A83" i="14"/>
  <c r="F83" i="14" s="1"/>
  <c r="M83" i="14" s="1"/>
  <c r="A76" i="14"/>
  <c r="F76" i="14" s="1"/>
  <c r="M76" i="14" s="1"/>
  <c r="A11" i="14"/>
  <c r="F11" i="14" s="1"/>
  <c r="M11" i="14" s="1"/>
  <c r="A12" i="14"/>
  <c r="F12" i="14" s="1"/>
  <c r="M12" i="14" s="1"/>
  <c r="A90" i="14"/>
  <c r="F90" i="14" s="1"/>
  <c r="M90" i="14" s="1"/>
  <c r="A25" i="14"/>
  <c r="F25" i="14" s="1"/>
  <c r="M25" i="14" s="1"/>
  <c r="A91" i="14"/>
  <c r="F91" i="14" s="1"/>
  <c r="M91" i="14" s="1"/>
  <c r="A82" i="14"/>
  <c r="F82" i="14" s="1"/>
  <c r="M82" i="14" s="1"/>
  <c r="A100" i="14"/>
  <c r="F100" i="14" s="1"/>
  <c r="M100" i="14" s="1"/>
  <c r="A57" i="14"/>
  <c r="F57" i="14" s="1"/>
  <c r="M57" i="14" s="1"/>
  <c r="A24" i="14"/>
  <c r="F24" i="14" s="1"/>
  <c r="M24" i="14" s="1"/>
  <c r="A55" i="14"/>
  <c r="F55" i="14" s="1"/>
  <c r="M55" i="14" s="1"/>
  <c r="A69" i="14"/>
  <c r="F69" i="14" s="1"/>
  <c r="M69" i="14" s="1"/>
  <c r="J129" i="16" l="1"/>
  <c r="B128" i="16"/>
  <c r="L130" i="15"/>
  <c r="K130" i="15" s="1"/>
  <c r="R14" i="15" s="1"/>
  <c r="R16" i="15" s="1"/>
  <c r="I130" i="15"/>
  <c r="F116" i="14"/>
  <c r="M116" i="14" s="1"/>
  <c r="F120" i="14"/>
  <c r="M120" i="14" s="1"/>
  <c r="F130" i="14"/>
  <c r="M130" i="14" s="1"/>
  <c r="F113" i="14"/>
  <c r="M113" i="14" s="1"/>
  <c r="F115" i="14"/>
  <c r="M115" i="14" s="1"/>
  <c r="F119" i="14"/>
  <c r="M119" i="14" s="1"/>
  <c r="F125" i="14"/>
  <c r="M125" i="14" s="1"/>
  <c r="F127" i="14"/>
  <c r="M127" i="14" s="1"/>
  <c r="F122" i="14"/>
  <c r="M122" i="14" s="1"/>
  <c r="F126" i="14"/>
  <c r="M126" i="14" s="1"/>
  <c r="F107" i="14"/>
  <c r="M107" i="14" s="1"/>
  <c r="F111" i="14"/>
  <c r="M111" i="14" s="1"/>
  <c r="F109" i="14"/>
  <c r="M109" i="14" s="1"/>
  <c r="F123" i="14"/>
  <c r="M123" i="14" s="1"/>
  <c r="F121" i="14"/>
  <c r="M121" i="14" s="1"/>
  <c r="F110" i="14"/>
  <c r="M110" i="14" s="1"/>
  <c r="F114" i="14"/>
  <c r="M114" i="14" s="1"/>
  <c r="F129" i="14"/>
  <c r="M129" i="14" s="1"/>
  <c r="F112" i="14"/>
  <c r="M112" i="14" s="1"/>
  <c r="F128" i="14"/>
  <c r="M128" i="14" s="1"/>
  <c r="F118" i="14"/>
  <c r="M118" i="14" s="1"/>
  <c r="F124" i="14"/>
  <c r="M124" i="14" s="1"/>
  <c r="F117" i="14"/>
  <c r="M117" i="14" s="1"/>
  <c r="F108" i="14"/>
  <c r="M108" i="14" s="1"/>
  <c r="I129" i="16" l="1"/>
  <c r="L129" i="16"/>
  <c r="K129" i="16" s="1"/>
  <c r="H130" i="15"/>
  <c r="G130" i="15" s="1"/>
  <c r="R17" i="14"/>
  <c r="H129" i="16" l="1"/>
  <c r="E130" i="15"/>
  <c r="D130" i="15" s="1"/>
  <c r="B130" i="15" s="1"/>
  <c r="R9" i="15" s="1"/>
  <c r="A126" i="15" s="1"/>
  <c r="R11" i="14"/>
  <c r="R13" i="14" s="1"/>
  <c r="R18" i="14"/>
  <c r="G129" i="16" l="1"/>
  <c r="E129" i="16"/>
  <c r="A78" i="15"/>
  <c r="A38" i="15"/>
  <c r="A58" i="15"/>
  <c r="A60" i="15"/>
  <c r="A119" i="15"/>
  <c r="A20" i="15"/>
  <c r="A109" i="15"/>
  <c r="A99" i="15"/>
  <c r="F99" i="15" s="1"/>
  <c r="A121" i="15"/>
  <c r="A66" i="15"/>
  <c r="A15" i="15"/>
  <c r="M15" i="15" s="1"/>
  <c r="A18" i="15"/>
  <c r="A10" i="15"/>
  <c r="A54" i="15"/>
  <c r="A16" i="15"/>
  <c r="A71" i="15"/>
  <c r="F71" i="15" s="1"/>
  <c r="A83" i="15"/>
  <c r="A51" i="15"/>
  <c r="A64" i="15"/>
  <c r="F64" i="15" s="1"/>
  <c r="A112" i="15"/>
  <c r="A125" i="15"/>
  <c r="A79" i="15"/>
  <c r="A116" i="15"/>
  <c r="A129" i="15"/>
  <c r="F129" i="15" s="1"/>
  <c r="M129" i="15" s="1"/>
  <c r="A69" i="15"/>
  <c r="A88" i="15"/>
  <c r="A86" i="15"/>
  <c r="F86" i="15" s="1"/>
  <c r="A123" i="15"/>
  <c r="A96" i="15"/>
  <c r="A31" i="15"/>
  <c r="A108" i="15"/>
  <c r="A13" i="15"/>
  <c r="F13" i="15" s="1"/>
  <c r="A19" i="15"/>
  <c r="A21" i="15"/>
  <c r="A26" i="15"/>
  <c r="M26" i="15" s="1"/>
  <c r="A77" i="15"/>
  <c r="A25" i="15"/>
  <c r="A91" i="15"/>
  <c r="A41" i="15"/>
  <c r="A59" i="15"/>
  <c r="F59" i="15" s="1"/>
  <c r="A72" i="15"/>
  <c r="A120" i="15"/>
  <c r="A82" i="15"/>
  <c r="M82" i="15" s="1"/>
  <c r="A87" i="15"/>
  <c r="A124" i="15"/>
  <c r="A102" i="15"/>
  <c r="A47" i="15"/>
  <c r="M47" i="15" s="1"/>
  <c r="A101" i="15"/>
  <c r="F101" i="15" s="1"/>
  <c r="A22" i="15"/>
  <c r="A23" i="15"/>
  <c r="A48" i="15"/>
  <c r="F48" i="15" s="1"/>
  <c r="A122" i="15"/>
  <c r="A53" i="15"/>
  <c r="A12" i="15"/>
  <c r="A43" i="15"/>
  <c r="A130" i="15"/>
  <c r="F130" i="15" s="1"/>
  <c r="M130" i="15" s="1"/>
  <c r="A32" i="15"/>
  <c r="A27" i="15"/>
  <c r="A29" i="15"/>
  <c r="F29" i="15" s="1"/>
  <c r="A34" i="15"/>
  <c r="A28" i="15"/>
  <c r="A33" i="15"/>
  <c r="A107" i="15"/>
  <c r="F107" i="15" s="1"/>
  <c r="M107" i="15" s="1"/>
  <c r="A49" i="15"/>
  <c r="F49" i="15" s="1"/>
  <c r="A67" i="15"/>
  <c r="A84" i="15"/>
  <c r="A128" i="15"/>
  <c r="F128" i="15" s="1"/>
  <c r="M128" i="15" s="1"/>
  <c r="A90" i="15"/>
  <c r="A95" i="15"/>
  <c r="A81" i="15"/>
  <c r="A110" i="15"/>
  <c r="A17" i="15"/>
  <c r="F17" i="15" s="1"/>
  <c r="A40" i="15"/>
  <c r="A105" i="15"/>
  <c r="A50" i="15"/>
  <c r="M50" i="15" s="1"/>
  <c r="A55" i="15"/>
  <c r="A113" i="15"/>
  <c r="A14" i="15"/>
  <c r="A76" i="15"/>
  <c r="A104" i="15"/>
  <c r="F104" i="15" s="1"/>
  <c r="A24" i="15"/>
  <c r="R10" i="15"/>
  <c r="A35" i="15"/>
  <c r="F35" i="15" s="1"/>
  <c r="A37" i="15"/>
  <c r="A62" i="15"/>
  <c r="A36" i="15"/>
  <c r="A61" i="15"/>
  <c r="A44" i="15"/>
  <c r="F44" i="15" s="1"/>
  <c r="A57" i="15"/>
  <c r="A75" i="15"/>
  <c r="A115" i="15"/>
  <c r="F115" i="15" s="1"/>
  <c r="M115" i="15" s="1"/>
  <c r="A85" i="15"/>
  <c r="A98" i="15"/>
  <c r="A103" i="15"/>
  <c r="A89" i="15"/>
  <c r="A118" i="15"/>
  <c r="A70" i="15"/>
  <c r="A73" i="15"/>
  <c r="A114" i="15"/>
  <c r="F114" i="15" s="1"/>
  <c r="M114" i="15" s="1"/>
  <c r="A94" i="15"/>
  <c r="A68" i="15"/>
  <c r="A127" i="15"/>
  <c r="A11" i="15"/>
  <c r="A63" i="15"/>
  <c r="F63" i="15" s="1"/>
  <c r="A56" i="15"/>
  <c r="A117" i="15"/>
  <c r="A39" i="15"/>
  <c r="M39" i="15" s="1"/>
  <c r="A30" i="15"/>
  <c r="A45" i="15"/>
  <c r="A42" i="15"/>
  <c r="A100" i="15"/>
  <c r="A46" i="15"/>
  <c r="M46" i="15" s="1"/>
  <c r="A74" i="15"/>
  <c r="A52" i="15"/>
  <c r="A65" i="15"/>
  <c r="M65" i="15" s="1"/>
  <c r="A92" i="15"/>
  <c r="A80" i="15"/>
  <c r="A93" i="15"/>
  <c r="A106" i="15"/>
  <c r="A111" i="15"/>
  <c r="F111" i="15" s="1"/>
  <c r="M111" i="15" s="1"/>
  <c r="A97" i="15"/>
  <c r="F23" i="15"/>
  <c r="M23" i="15"/>
  <c r="M78" i="15"/>
  <c r="F78" i="15"/>
  <c r="F69" i="15"/>
  <c r="M69" i="15"/>
  <c r="F40" i="15"/>
  <c r="M40" i="15"/>
  <c r="F123" i="15"/>
  <c r="M123" i="15" s="1"/>
  <c r="F122" i="15"/>
  <c r="M122" i="15" s="1"/>
  <c r="F53" i="15"/>
  <c r="M53" i="15"/>
  <c r="F31" i="15"/>
  <c r="M31" i="15"/>
  <c r="F56" i="15"/>
  <c r="M56" i="15"/>
  <c r="F117" i="15"/>
  <c r="M117" i="15" s="1"/>
  <c r="M66" i="15"/>
  <c r="F66" i="15"/>
  <c r="F83" i="15"/>
  <c r="M83" i="15"/>
  <c r="F51" i="15"/>
  <c r="M51" i="15"/>
  <c r="F112" i="15"/>
  <c r="M112" i="15" s="1"/>
  <c r="F125" i="15"/>
  <c r="M125" i="15" s="1"/>
  <c r="M79" i="15"/>
  <c r="F79" i="15"/>
  <c r="F116" i="15"/>
  <c r="M116" i="15" s="1"/>
  <c r="F47" i="15"/>
  <c r="F22" i="15"/>
  <c r="M22" i="15"/>
  <c r="F68" i="15"/>
  <c r="M68" i="15"/>
  <c r="F109" i="15"/>
  <c r="M109" i="15" s="1"/>
  <c r="F14" i="15"/>
  <c r="M14" i="15"/>
  <c r="F77" i="15"/>
  <c r="M77" i="15"/>
  <c r="M41" i="15"/>
  <c r="F41" i="15"/>
  <c r="M87" i="15"/>
  <c r="F87" i="15"/>
  <c r="F124" i="15"/>
  <c r="M124" i="15" s="1"/>
  <c r="F102" i="15"/>
  <c r="M102" i="15"/>
  <c r="M70" i="15"/>
  <c r="F70" i="15"/>
  <c r="F21" i="15"/>
  <c r="M21" i="15"/>
  <c r="F25" i="15"/>
  <c r="M25" i="15"/>
  <c r="M59" i="15"/>
  <c r="F32" i="15"/>
  <c r="M32" i="15"/>
  <c r="M34" i="15"/>
  <c r="F34" i="15"/>
  <c r="M28" i="15"/>
  <c r="F28" i="15"/>
  <c r="F33" i="15"/>
  <c r="M33" i="15"/>
  <c r="F67" i="15"/>
  <c r="M67" i="15"/>
  <c r="F84" i="15"/>
  <c r="M84" i="15"/>
  <c r="M90" i="15"/>
  <c r="F90" i="15"/>
  <c r="F95" i="15"/>
  <c r="M95" i="15"/>
  <c r="F81" i="15"/>
  <c r="M81" i="15"/>
  <c r="F110" i="15"/>
  <c r="M110" i="15" s="1"/>
  <c r="F38" i="15"/>
  <c r="M38" i="15"/>
  <c r="M73" i="15"/>
  <c r="F73" i="15"/>
  <c r="F119" i="15"/>
  <c r="M119" i="15" s="1"/>
  <c r="F55" i="15"/>
  <c r="M55" i="15"/>
  <c r="M96" i="15"/>
  <c r="F96" i="15"/>
  <c r="F113" i="15"/>
  <c r="M113" i="15"/>
  <c r="F12" i="15"/>
  <c r="M12" i="15"/>
  <c r="F43" i="15"/>
  <c r="M43" i="15"/>
  <c r="F108" i="15"/>
  <c r="M108" i="15" s="1"/>
  <c r="F54" i="15"/>
  <c r="M54" i="15"/>
  <c r="F120" i="15"/>
  <c r="M120" i="15" s="1"/>
  <c r="F37" i="15"/>
  <c r="M37" i="15"/>
  <c r="M36" i="15"/>
  <c r="F36" i="15"/>
  <c r="F61" i="15"/>
  <c r="M61" i="15"/>
  <c r="M57" i="15"/>
  <c r="F57" i="15"/>
  <c r="F75" i="15"/>
  <c r="M75" i="15"/>
  <c r="F85" i="15"/>
  <c r="M85" i="15"/>
  <c r="M98" i="15"/>
  <c r="F98" i="15"/>
  <c r="M103" i="15"/>
  <c r="F103" i="15"/>
  <c r="F89" i="15"/>
  <c r="M89" i="15"/>
  <c r="F118" i="15"/>
  <c r="M118" i="15" s="1"/>
  <c r="M58" i="15"/>
  <c r="F58" i="15"/>
  <c r="F60" i="15"/>
  <c r="M60" i="15"/>
  <c r="M88" i="15"/>
  <c r="F88" i="15"/>
  <c r="F105" i="15"/>
  <c r="M105" i="15"/>
  <c r="F94" i="15"/>
  <c r="M94" i="15"/>
  <c r="M20" i="15"/>
  <c r="F20" i="15"/>
  <c r="M48" i="15"/>
  <c r="F127" i="15"/>
  <c r="M127" i="15" s="1"/>
  <c r="M11" i="15"/>
  <c r="F11" i="15"/>
  <c r="F76" i="15"/>
  <c r="M76" i="15"/>
  <c r="F121" i="15"/>
  <c r="M121" i="15" s="1"/>
  <c r="F18" i="15"/>
  <c r="M18" i="15"/>
  <c r="F16" i="15"/>
  <c r="M16" i="15"/>
  <c r="F19" i="15"/>
  <c r="M19" i="15"/>
  <c r="F91" i="15"/>
  <c r="M91" i="15"/>
  <c r="F72" i="15"/>
  <c r="M72" i="15"/>
  <c r="F27" i="15"/>
  <c r="M27" i="15"/>
  <c r="F24" i="15"/>
  <c r="M24" i="15"/>
  <c r="M35" i="15"/>
  <c r="F62" i="15"/>
  <c r="M62" i="15"/>
  <c r="F30" i="15"/>
  <c r="M30" i="15"/>
  <c r="F45" i="15"/>
  <c r="M45" i="15"/>
  <c r="M42" i="15"/>
  <c r="F42" i="15"/>
  <c r="F100" i="15"/>
  <c r="M100" i="15"/>
  <c r="F46" i="15"/>
  <c r="M74" i="15"/>
  <c r="F74" i="15"/>
  <c r="F52" i="15"/>
  <c r="M52" i="15"/>
  <c r="F92" i="15"/>
  <c r="M92" i="15"/>
  <c r="M80" i="15"/>
  <c r="F80" i="15"/>
  <c r="F93" i="15"/>
  <c r="M93" i="15"/>
  <c r="F106" i="15"/>
  <c r="M106" i="15" s="1"/>
  <c r="F97" i="15"/>
  <c r="M97" i="15"/>
  <c r="F126" i="15"/>
  <c r="M126" i="15" s="1"/>
  <c r="D129" i="16" l="1"/>
  <c r="M13" i="15"/>
  <c r="M71" i="15"/>
  <c r="M44" i="15"/>
  <c r="M99" i="15"/>
  <c r="M17" i="15"/>
  <c r="R17" i="15" s="1"/>
  <c r="M49" i="15"/>
  <c r="M63" i="15"/>
  <c r="M101" i="15"/>
  <c r="F15" i="15"/>
  <c r="M64" i="15"/>
  <c r="M29" i="15"/>
  <c r="M86" i="15"/>
  <c r="F65" i="15"/>
  <c r="F39" i="15"/>
  <c r="F26" i="15"/>
  <c r="F82" i="15"/>
  <c r="F50" i="15"/>
  <c r="M104" i="15"/>
  <c r="B129" i="16" l="1"/>
  <c r="J130" i="16"/>
  <c r="R11" i="15"/>
  <c r="R13" i="15" s="1"/>
  <c r="R18" i="15"/>
  <c r="L130" i="16" l="1"/>
  <c r="K130" i="16" s="1"/>
  <c r="R14" i="16" s="1"/>
  <c r="R16" i="16" s="1"/>
  <c r="I130" i="16"/>
  <c r="H130" i="16"/>
  <c r="G130" i="16" l="1"/>
  <c r="E130" i="16"/>
  <c r="D130" i="16" s="1"/>
  <c r="B130" i="16" s="1"/>
  <c r="R9" i="16" s="1"/>
  <c r="A126" i="16" l="1"/>
  <c r="A118" i="16"/>
  <c r="A110" i="16"/>
  <c r="A102" i="16"/>
  <c r="A94" i="16"/>
  <c r="A86" i="16"/>
  <c r="A129" i="16"/>
  <c r="A121" i="16"/>
  <c r="A113" i="16"/>
  <c r="A105" i="16"/>
  <c r="A97" i="16"/>
  <c r="A89" i="16"/>
  <c r="A81" i="16"/>
  <c r="A124" i="16"/>
  <c r="A116" i="16"/>
  <c r="A108" i="16"/>
  <c r="A100" i="16"/>
  <c r="A92" i="16"/>
  <c r="A84" i="16"/>
  <c r="A127" i="16"/>
  <c r="A119" i="16"/>
  <c r="A111" i="16"/>
  <c r="A103" i="16"/>
  <c r="A95" i="16"/>
  <c r="A87" i="16"/>
  <c r="A130" i="16"/>
  <c r="A122" i="16"/>
  <c r="A114" i="16"/>
  <c r="A106" i="16"/>
  <c r="A98" i="16"/>
  <c r="A90" i="16"/>
  <c r="A82" i="16"/>
  <c r="A128" i="16"/>
  <c r="A120" i="16"/>
  <c r="A112" i="16"/>
  <c r="A104" i="16"/>
  <c r="A96" i="16"/>
  <c r="A101" i="16"/>
  <c r="A91" i="16"/>
  <c r="A79" i="16"/>
  <c r="A71" i="16"/>
  <c r="A63" i="16"/>
  <c r="A55" i="16"/>
  <c r="A47" i="16"/>
  <c r="A123" i="16"/>
  <c r="A74" i="16"/>
  <c r="A66" i="16"/>
  <c r="A58" i="16"/>
  <c r="A50" i="16"/>
  <c r="A125" i="16"/>
  <c r="A77" i="16"/>
  <c r="A69" i="16"/>
  <c r="A61" i="16"/>
  <c r="A53" i="16"/>
  <c r="A45" i="16"/>
  <c r="A115" i="16"/>
  <c r="A72" i="16"/>
  <c r="A64" i="16"/>
  <c r="A56" i="16"/>
  <c r="A48" i="16"/>
  <c r="A117" i="16"/>
  <c r="A85" i="16"/>
  <c r="A75" i="16"/>
  <c r="A67" i="16"/>
  <c r="A59" i="16"/>
  <c r="A109" i="16"/>
  <c r="A88" i="16"/>
  <c r="A73" i="16"/>
  <c r="A65" i="16"/>
  <c r="A57" i="16"/>
  <c r="A99" i="16"/>
  <c r="A52" i="16"/>
  <c r="A39" i="16"/>
  <c r="A31" i="16"/>
  <c r="A23" i="16"/>
  <c r="A17" i="16"/>
  <c r="A13" i="16"/>
  <c r="A83" i="16"/>
  <c r="A76" i="16"/>
  <c r="A107" i="16"/>
  <c r="A54" i="16"/>
  <c r="A49" i="16"/>
  <c r="A42" i="16"/>
  <c r="A34" i="16"/>
  <c r="A26" i="16"/>
  <c r="A10" i="16"/>
  <c r="A78" i="16"/>
  <c r="A51" i="16"/>
  <c r="A40" i="16"/>
  <c r="A32" i="16"/>
  <c r="A24" i="16"/>
  <c r="A93" i="16"/>
  <c r="A70" i="16"/>
  <c r="A38" i="16"/>
  <c r="A30" i="16"/>
  <c r="A22" i="16"/>
  <c r="R10" i="16"/>
  <c r="A35" i="16"/>
  <c r="A19" i="16"/>
  <c r="A11" i="16"/>
  <c r="A21" i="16"/>
  <c r="A18" i="16"/>
  <c r="A68" i="16"/>
  <c r="A41" i="16"/>
  <c r="A25" i="16"/>
  <c r="A12" i="16"/>
  <c r="A28" i="16"/>
  <c r="A62" i="16"/>
  <c r="A36" i="16"/>
  <c r="A20" i="16"/>
  <c r="A14" i="16"/>
  <c r="A29" i="16"/>
  <c r="A44" i="16"/>
  <c r="A37" i="16"/>
  <c r="A80" i="16"/>
  <c r="A46" i="16"/>
  <c r="A27" i="16"/>
  <c r="A15" i="16"/>
  <c r="A16" i="16"/>
  <c r="A60" i="16"/>
  <c r="A33" i="16"/>
  <c r="A43" i="16"/>
  <c r="M29" i="16" l="1"/>
  <c r="F29" i="16"/>
  <c r="F67" i="16"/>
  <c r="M67" i="16"/>
  <c r="F115" i="16"/>
  <c r="M115" i="16"/>
  <c r="M58" i="16"/>
  <c r="F58" i="16"/>
  <c r="M79" i="16"/>
  <c r="F79" i="16"/>
  <c r="F82" i="16"/>
  <c r="M82" i="16"/>
  <c r="M95" i="16"/>
  <c r="F95" i="16"/>
  <c r="F108" i="16"/>
  <c r="M108" i="16" s="1"/>
  <c r="F121" i="16"/>
  <c r="M121" i="16" s="1"/>
  <c r="F68" i="16"/>
  <c r="M68" i="16"/>
  <c r="F45" i="16"/>
  <c r="M45" i="16"/>
  <c r="F91" i="16"/>
  <c r="M91" i="16"/>
  <c r="F90" i="16"/>
  <c r="M90" i="16"/>
  <c r="M103" i="16"/>
  <c r="F103" i="16"/>
  <c r="F116" i="16"/>
  <c r="M116" i="16" s="1"/>
  <c r="F129" i="16"/>
  <c r="M129" i="16" s="1"/>
  <c r="F60" i="16"/>
  <c r="M60" i="16"/>
  <c r="F30" i="16"/>
  <c r="M30" i="16"/>
  <c r="M66" i="16"/>
  <c r="F66" i="16"/>
  <c r="F20" i="16"/>
  <c r="M20" i="16"/>
  <c r="F38" i="16"/>
  <c r="M38" i="16"/>
  <c r="F57" i="16"/>
  <c r="M57" i="16"/>
  <c r="F85" i="16"/>
  <c r="M85" i="16"/>
  <c r="F53" i="16"/>
  <c r="M53" i="16"/>
  <c r="M74" i="16"/>
  <c r="F74" i="16"/>
  <c r="F101" i="16"/>
  <c r="M101" i="16"/>
  <c r="F98" i="16"/>
  <c r="M98" i="16"/>
  <c r="F111" i="16"/>
  <c r="M111" i="16" s="1"/>
  <c r="F124" i="16"/>
  <c r="M124" i="16"/>
  <c r="F86" i="16"/>
  <c r="M86" i="16"/>
  <c r="M41" i="16"/>
  <c r="F41" i="16"/>
  <c r="F14" i="16"/>
  <c r="M14" i="16"/>
  <c r="F75" i="16"/>
  <c r="M75" i="16"/>
  <c r="F15" i="16"/>
  <c r="M15" i="16"/>
  <c r="M18" i="16"/>
  <c r="F18" i="16"/>
  <c r="F83" i="16"/>
  <c r="M83" i="16"/>
  <c r="F27" i="16"/>
  <c r="M27" i="16"/>
  <c r="F36" i="16"/>
  <c r="M36" i="16"/>
  <c r="F21" i="16"/>
  <c r="M21" i="16"/>
  <c r="F70" i="16"/>
  <c r="M70" i="16"/>
  <c r="F26" i="16"/>
  <c r="M26" i="16"/>
  <c r="M13" i="16"/>
  <c r="F13" i="16"/>
  <c r="F65" i="16"/>
  <c r="M65" i="16"/>
  <c r="F117" i="16"/>
  <c r="M117" i="16" s="1"/>
  <c r="F61" i="16"/>
  <c r="M61" i="16"/>
  <c r="F123" i="16"/>
  <c r="M123" i="16" s="1"/>
  <c r="F96" i="16"/>
  <c r="M96" i="16"/>
  <c r="F106" i="16"/>
  <c r="M106" i="16" s="1"/>
  <c r="F119" i="16"/>
  <c r="M119" i="16" s="1"/>
  <c r="M81" i="16"/>
  <c r="F81" i="16"/>
  <c r="F94" i="16"/>
  <c r="M94" i="16"/>
  <c r="F22" i="16"/>
  <c r="M22" i="16"/>
  <c r="M16" i="16"/>
  <c r="F16" i="16"/>
  <c r="F11" i="16"/>
  <c r="M11" i="16"/>
  <c r="M17" i="16"/>
  <c r="F17" i="16"/>
  <c r="M48" i="16"/>
  <c r="F48" i="16"/>
  <c r="F69" i="16"/>
  <c r="M69" i="16"/>
  <c r="M47" i="16"/>
  <c r="F47" i="16"/>
  <c r="F104" i="16"/>
  <c r="M104" i="16"/>
  <c r="F114" i="16"/>
  <c r="M114" i="16" s="1"/>
  <c r="F127" i="16"/>
  <c r="M127" i="16" s="1"/>
  <c r="M89" i="16"/>
  <c r="F89" i="16"/>
  <c r="F102" i="16"/>
  <c r="M102" i="16"/>
  <c r="F107" i="16"/>
  <c r="M107" i="16" s="1"/>
  <c r="F78" i="16"/>
  <c r="M78" i="16"/>
  <c r="F93" i="16"/>
  <c r="M93" i="16"/>
  <c r="F80" i="16"/>
  <c r="M80" i="16"/>
  <c r="F28" i="16"/>
  <c r="M28" i="16"/>
  <c r="F19" i="16"/>
  <c r="M19" i="16"/>
  <c r="M24" i="16"/>
  <c r="F24" i="16"/>
  <c r="M42" i="16"/>
  <c r="F42" i="16"/>
  <c r="M23" i="16"/>
  <c r="F23" i="16"/>
  <c r="F88" i="16"/>
  <c r="M88" i="16"/>
  <c r="M56" i="16"/>
  <c r="F56" i="16"/>
  <c r="F77" i="16"/>
  <c r="M77" i="16"/>
  <c r="F55" i="16"/>
  <c r="M55" i="16"/>
  <c r="F112" i="16"/>
  <c r="M112" i="16"/>
  <c r="F122" i="16"/>
  <c r="M122" i="16" s="1"/>
  <c r="F84" i="16"/>
  <c r="M84" i="16"/>
  <c r="M97" i="16"/>
  <c r="F97" i="16"/>
  <c r="F110" i="16"/>
  <c r="M110" i="16"/>
  <c r="F52" i="16"/>
  <c r="M52" i="16"/>
  <c r="F99" i="16"/>
  <c r="M99" i="16"/>
  <c r="F46" i="16"/>
  <c r="M46" i="16"/>
  <c r="F34" i="16"/>
  <c r="M34" i="16"/>
  <c r="F37" i="16"/>
  <c r="M37" i="16"/>
  <c r="F35" i="16"/>
  <c r="M35" i="16"/>
  <c r="M32" i="16"/>
  <c r="F32" i="16"/>
  <c r="F49" i="16"/>
  <c r="M49" i="16"/>
  <c r="M31" i="16"/>
  <c r="F31" i="16"/>
  <c r="F109" i="16"/>
  <c r="M109" i="16" s="1"/>
  <c r="M64" i="16"/>
  <c r="F64" i="16"/>
  <c r="F125" i="16"/>
  <c r="M125" i="16"/>
  <c r="F63" i="16"/>
  <c r="M63" i="16"/>
  <c r="F120" i="16"/>
  <c r="M120" i="16" s="1"/>
  <c r="F130" i="16"/>
  <c r="M130" i="16" s="1"/>
  <c r="F92" i="16"/>
  <c r="M92" i="16"/>
  <c r="M105" i="16"/>
  <c r="F105" i="16"/>
  <c r="F118" i="16"/>
  <c r="M118" i="16"/>
  <c r="F51" i="16"/>
  <c r="M51" i="16"/>
  <c r="F76" i="16"/>
  <c r="M76" i="16"/>
  <c r="F62" i="16"/>
  <c r="M62" i="16"/>
  <c r="F73" i="16"/>
  <c r="M73" i="16"/>
  <c r="F43" i="16"/>
  <c r="M43" i="16"/>
  <c r="M12" i="16"/>
  <c r="F12" i="16"/>
  <c r="M33" i="16"/>
  <c r="F33" i="16"/>
  <c r="F44" i="16"/>
  <c r="M44" i="16"/>
  <c r="M25" i="16"/>
  <c r="F25" i="16"/>
  <c r="M40" i="16"/>
  <c r="F40" i="16"/>
  <c r="F54" i="16"/>
  <c r="M54" i="16"/>
  <c r="M39" i="16"/>
  <c r="F39" i="16"/>
  <c r="F59" i="16"/>
  <c r="M59" i="16"/>
  <c r="M72" i="16"/>
  <c r="F72" i="16"/>
  <c r="F50" i="16"/>
  <c r="M50" i="16"/>
  <c r="F71" i="16"/>
  <c r="M71" i="16"/>
  <c r="F128" i="16"/>
  <c r="M128" i="16" s="1"/>
  <c r="M87" i="16"/>
  <c r="F87" i="16"/>
  <c r="F100" i="16"/>
  <c r="M100" i="16"/>
  <c r="F113" i="16"/>
  <c r="M113" i="16" s="1"/>
  <c r="F126" i="16"/>
  <c r="M126" i="16" s="1"/>
  <c r="R17" i="16" l="1"/>
  <c r="R11" i="16" l="1"/>
  <c r="R13" i="16" s="1"/>
  <c r="R1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287E4672-5BFA-4A46-8561-080F3B23080D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B10E2F62-CEC5-4103-B6B8-2B99B2E4BF8A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<sst xmlns="http://schemas.openxmlformats.org/spreadsheetml/2006/main" count="120" uniqueCount="37">
  <si>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</si>
  <si>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</si>
  <si>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</si>
  <si>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</si>
  <si>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</si>
  <si>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</si>
  <si>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</si>
  <si>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</si>
  <si>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</si>
  <si>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</si>
  <si>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</si>
  <si>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</si>
  <si>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</si>
  <si>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</si>
  <si>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</si>
  <si>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</si>
  <si>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</si>
  <si>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</si>
  <si>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</si>
  <si>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</si>
  <si>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</si>
  <si>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</si>
  <si>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</si>
  <si>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</si>
  <si>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</si>
  <si>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</si>
  <si>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</si>
  <si>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</si>
  <si>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</si>
  <si>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</si>
  <si>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</si>
  <si>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</si>
  <si>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</si>
  <si>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</si>
  <si>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</si>
  <si>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</si>
  <si>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Plazo 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</si>
</sst>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44" fontId="1" fillId="0" borderId="1" xfId="0" applyNumberFormat="1" applyFont="1" applyBorder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4" fontId="1" fillId="0" borderId="1" xfId="1" applyFont="1" applyBorder="1"/>
    <xf numFmtId="44" fontId="1" fillId="0" borderId="1" xfId="1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44" fontId="1" fillId="3" borderId="0" xfId="0" applyNumberFormat="1" applyFont="1" applyFill="1" applyAlignment="1">
      <alignment horizontal="center" vertical="center" wrapText="1"/>
    </xf>
    <xf numFmtId="44" fontId="0" fillId="0" borderId="0" xfId="1" applyNumberFormat="1" applyFont="1"/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30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3.5703125" bestFit="1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48</v>
      </c>
      <c r="XFD1" s="23">
        <v>3.4800007343817926E-2</v>
      </c>
    </row>
    <row r="2" spans="1:19 16383:16384" x14ac:dyDescent="0.25">
      <c r="XFC2">
        <v>60</v>
      </c>
      <c r="XFD2" s="23">
        <v>3.4799998492404415E-2</v>
      </c>
    </row>
    <row r="3" spans="1:19 16383:16384" x14ac:dyDescent="0.25">
      <c r="A3" s="13" t="s">
        <v>4</v>
      </c>
      <c r="D3" s="18">
        <v>80000</v>
      </c>
      <c r="Q3" s="34" t="s">
        <v>27</v>
      </c>
      <c r="R3" s="34"/>
      <c r="XFC3">
        <v>72</v>
      </c>
      <c r="XFD3" s="23">
        <v>3.480001037432201E-2</v>
      </c>
    </row>
    <row r="4" spans="1:19 16383:16384" ht="30" x14ac:dyDescent="0.25">
      <c r="A4" s="13" t="s">
        <v>36</v>
      </c>
      <c r="D4" s="15">
        <v>96</v>
      </c>
      <c r="F4" s="22"/>
      <c r="I4" s="3" t="s">
        <v>7</v>
      </c>
      <c r="K4" s="9">
        <f>VLOOKUP(D4,$XFC$1:$XFD$8,2,0)</f>
        <v>3.47999937846174E-2</v>
      </c>
      <c r="Q4" s="24" t="s">
        <v>30</v>
      </c>
      <c r="R4" s="25">
        <f>D3</f>
        <v>80000</v>
      </c>
      <c r="XFC4">
        <v>84</v>
      </c>
      <c r="XFD4" s="23">
        <v>3.4799989357495412E-2</v>
      </c>
    </row>
    <row r="5" spans="1:19 16383:16384" ht="15.75" x14ac:dyDescent="0.25">
      <c r="A5" s="13" t="s">
        <v>5</v>
      </c>
      <c r="D5" s="19">
        <f>-PMT(K4/2,D4,D3,,0)</f>
        <v>1720.4184000000289</v>
      </c>
      <c r="I5" s="3" t="s">
        <v>8</v>
      </c>
      <c r="J5" s="12"/>
      <c r="K5" s="9">
        <f>K4/1.16</f>
        <v>2.9999994641911554E-2</v>
      </c>
      <c r="Q5" s="15" t="s">
        <v>34</v>
      </c>
      <c r="R5" s="16">
        <f>D6</f>
        <v>165160.16640000278</v>
      </c>
      <c r="XFC5">
        <v>96</v>
      </c>
      <c r="XFD5" s="23">
        <v>3.47999937846174E-2</v>
      </c>
    </row>
    <row r="6" spans="1:19 16383:16384" ht="15.75" x14ac:dyDescent="0.25">
      <c r="A6" s="13" t="s">
        <v>6</v>
      </c>
      <c r="D6" s="11">
        <f>D4*D5</f>
        <v>165160.16640000278</v>
      </c>
      <c r="I6" s="21" t="s">
        <v>28</v>
      </c>
      <c r="K6" s="20">
        <f>(D6-D3)/D3/(D4/2)</f>
        <v>2.217712666666739E-2</v>
      </c>
      <c r="Q6" s="24" t="s">
        <v>31</v>
      </c>
      <c r="R6" s="25">
        <f>D5</f>
        <v>1720.4184000000289</v>
      </c>
      <c r="XFD6" s="23"/>
    </row>
    <row r="7" spans="1:19 16383:16384" ht="15.75" x14ac:dyDescent="0.25">
      <c r="E7" s="1"/>
      <c r="I7" s="3" t="s">
        <v>14</v>
      </c>
      <c r="K7" s="9">
        <f>K6/1.16</f>
        <v>1.9118212643678786E-2</v>
      </c>
      <c r="Q7" s="15" t="s">
        <v>17</v>
      </c>
      <c r="R7" s="16">
        <f>SUM(O10:O133)</f>
        <v>0</v>
      </c>
      <c r="S7" s="1"/>
    </row>
    <row r="8" spans="1:19 16383:16384" ht="15.75" x14ac:dyDescent="0.25">
      <c r="E8" s="1"/>
      <c r="Q8" s="24" t="s">
        <v>29</v>
      </c>
      <c r="R8" s="31">
        <f>D4</f>
        <v>96</v>
      </c>
      <c r="S8"/>
    </row>
    <row r="9" spans="1:19 16383:16384" ht="30" x14ac:dyDescent="0.25">
      <c r="A9" s="13" t="s">
        <v>0</v>
      </c>
      <c r="B9" s="14"/>
      <c r="C9" s="13" t="s">
        <v>9</v>
      </c>
      <c r="D9" s="13" t="s">
        <v>3</v>
      </c>
      <c r="E9" s="13" t="s">
        <v>10</v>
      </c>
      <c r="F9" s="13" t="s">
        <v>24</v>
      </c>
      <c r="G9" s="13" t="s">
        <v>17</v>
      </c>
      <c r="H9" s="13" t="s">
        <v>11</v>
      </c>
      <c r="I9" s="13" t="s">
        <v>25</v>
      </c>
      <c r="J9" s="13" t="s">
        <v>1</v>
      </c>
      <c r="K9" s="13" t="s">
        <v>13</v>
      </c>
      <c r="L9" s="13" t="s">
        <v>13</v>
      </c>
      <c r="M9" s="13" t="s">
        <v>2</v>
      </c>
      <c r="N9" s="13" t="s">
        <v>12</v>
      </c>
      <c r="O9" s="32" t="s">
        <v>26</v>
      </c>
      <c r="Q9" s="15" t="s">
        <v>20</v>
      </c>
      <c r="R9" s="26">
        <f>IFERROR(VLOOKUP("",$B$9:$C$130,2,0),MAX($C:$C))</f>
        <v>96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80000</v>
      </c>
      <c r="C10" s="2">
        <v>0</v>
      </c>
      <c r="D10" s="1">
        <f>D3</f>
        <v>80000</v>
      </c>
      <c r="E10" s="1">
        <f>D3</f>
        <v>80000</v>
      </c>
      <c r="F10" s="1"/>
      <c r="G10" s="1"/>
      <c r="L10" s="5"/>
      <c r="M10" s="5"/>
      <c r="N10" s="1"/>
      <c r="Q10" s="24" t="s">
        <v>16</v>
      </c>
      <c r="R10" s="30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79671.581351384666</v>
      </c>
      <c r="C11" s="2">
        <v>1</v>
      </c>
      <c r="D11" s="1">
        <f>IFERROR(IF(E11&gt;=0.1,E10-H11-O11,""),"")</f>
        <v>79671.581351384666</v>
      </c>
      <c r="E11" s="1">
        <f t="shared" ref="E11:E70" si="2">E10-H11-O11</f>
        <v>79671.581351384666</v>
      </c>
      <c r="F11" s="1">
        <f t="shared" ref="F11:F42" si="3">IFERROR(IF(A11&lt;$R$9,IFERROR(IF(H11&gt;=0,N11-J11-L11,""),""),IF(A11=$R$9,D10,"")),"")</f>
        <v>328.41864861533281</v>
      </c>
      <c r="G11" s="1">
        <f t="shared" ref="G11:G70" si="4">IFERROR(IF(H11&gt;=0,N11-J11-L11,""),"")</f>
        <v>328.41864861533281</v>
      </c>
      <c r="H11" s="1">
        <f t="shared" ref="H11:H70" si="5">N11-J11-L11</f>
        <v>328.41864861533281</v>
      </c>
      <c r="I11" s="1">
        <f>IFERROR(IF(J11&gt;=0,D10*$K$5/2,""),"")</f>
        <v>1199.9997856764621</v>
      </c>
      <c r="J11" s="1">
        <f>D10*$K$5/2</f>
        <v>1199.9997856764621</v>
      </c>
      <c r="K11" s="1">
        <f>IFERROR(IF(L11&gt;=0,I11*16%,""),"")</f>
        <v>191.99996570823396</v>
      </c>
      <c r="L11" s="1">
        <f>J11*16%</f>
        <v>191.99996570823396</v>
      </c>
      <c r="M11" s="1">
        <f t="shared" ref="M11:M42" si="6">IFERROR(IF(A11&lt;$R$9,N11,F11+I11+K11),"")</f>
        <v>1720.4184000000289</v>
      </c>
      <c r="N11" s="1">
        <f t="shared" ref="N11:N74" si="7">$D$5</f>
        <v>1720.4184000000289</v>
      </c>
      <c r="P11" s="1"/>
      <c r="Q11" s="15" t="s">
        <v>15</v>
      </c>
      <c r="R11" s="16">
        <f>(R17-D3)/1.16</f>
        <v>73413.936551726263</v>
      </c>
      <c r="S11"/>
    </row>
    <row r="12" spans="1:19 16383:16384" ht="15.75" x14ac:dyDescent="0.25">
      <c r="A12">
        <f t="shared" si="0"/>
        <v>2</v>
      </c>
      <c r="B12" s="7">
        <f t="shared" si="1"/>
        <v>79337.448219304046</v>
      </c>
      <c r="C12" s="2">
        <v>2</v>
      </c>
      <c r="D12" s="1">
        <f t="shared" ref="D12:D70" si="8">IFERROR(IF(E12&gt;=0.1,E11-H12-O12,""),"")</f>
        <v>79337.448219304046</v>
      </c>
      <c r="E12" s="1">
        <f t="shared" si="2"/>
        <v>79337.448219304046</v>
      </c>
      <c r="F12" s="1">
        <f t="shared" si="3"/>
        <v>334.13313208061572</v>
      </c>
      <c r="G12" s="1">
        <f t="shared" si="4"/>
        <v>334.13313208061572</v>
      </c>
      <c r="H12" s="1">
        <f t="shared" si="5"/>
        <v>334.13313208061572</v>
      </c>
      <c r="I12" s="1">
        <f t="shared" ref="I12:I75" si="9">IFERROR(IF(J12&gt;=0,D11*$K$5/2,""),"")</f>
        <v>1195.0735068270803</v>
      </c>
      <c r="J12" s="1">
        <f t="shared" ref="J12:J75" si="10">D11*$K$5/2</f>
        <v>1195.0735068270803</v>
      </c>
      <c r="K12" s="1">
        <f t="shared" ref="K12:K70" si="11">IFERROR(IF(L12&gt;=0,I12*16%,""),"")</f>
        <v>191.21176109233286</v>
      </c>
      <c r="L12" s="1">
        <f t="shared" ref="L12:L70" si="12">J12*16%</f>
        <v>191.21176109233286</v>
      </c>
      <c r="M12" s="1">
        <f t="shared" si="6"/>
        <v>1720.4184000000289</v>
      </c>
      <c r="N12" s="1">
        <f t="shared" si="7"/>
        <v>1720.4184000000289</v>
      </c>
      <c r="P12" s="1"/>
      <c r="Q12" s="24" t="s">
        <v>22</v>
      </c>
      <c r="R12" s="25">
        <f>(D6-D3)/1.16</f>
        <v>73413.93655172654</v>
      </c>
      <c r="S12"/>
    </row>
    <row r="13" spans="1:19 16383:16384" ht="15.75" x14ac:dyDescent="0.25">
      <c r="A13">
        <f t="shared" si="0"/>
        <v>3</v>
      </c>
      <c r="B13" s="7">
        <f t="shared" si="1"/>
        <v>78997.501171763608</v>
      </c>
      <c r="C13" s="2">
        <v>3</v>
      </c>
      <c r="D13" s="1">
        <f t="shared" si="8"/>
        <v>78997.501171763608</v>
      </c>
      <c r="E13" s="1">
        <f t="shared" si="2"/>
        <v>78997.501171763608</v>
      </c>
      <c r="F13" s="1">
        <f t="shared" si="3"/>
        <v>339.94704754043607</v>
      </c>
      <c r="G13" s="1">
        <f t="shared" si="4"/>
        <v>339.94704754043607</v>
      </c>
      <c r="H13" s="1">
        <f t="shared" si="5"/>
        <v>339.94704754043607</v>
      </c>
      <c r="I13" s="1">
        <f t="shared" si="9"/>
        <v>1190.0615107410283</v>
      </c>
      <c r="J13" s="1">
        <f t="shared" si="10"/>
        <v>1190.0615107410283</v>
      </c>
      <c r="K13" s="1">
        <f t="shared" si="11"/>
        <v>190.40984171856454</v>
      </c>
      <c r="L13" s="1">
        <f t="shared" si="12"/>
        <v>190.40984171856454</v>
      </c>
      <c r="M13" s="1">
        <f t="shared" si="6"/>
        <v>1720.4184000000289</v>
      </c>
      <c r="N13" s="1">
        <f t="shared" si="7"/>
        <v>1720.4184000000289</v>
      </c>
      <c r="O13" s="33"/>
      <c r="P13" s="1"/>
      <c r="Q13" s="27" t="s">
        <v>32</v>
      </c>
      <c r="R13" s="29">
        <f>R12-R11</f>
        <v>2.7648638933897018E-10</v>
      </c>
      <c r="S13"/>
    </row>
    <row r="14" spans="1:19 16383:16384" ht="15.75" x14ac:dyDescent="0.25">
      <c r="A14">
        <f t="shared" si="0"/>
        <v>4</v>
      </c>
      <c r="B14" s="7">
        <f t="shared" si="1"/>
        <v>78651.639046652417</v>
      </c>
      <c r="C14" s="2">
        <v>4</v>
      </c>
      <c r="D14" s="1">
        <f t="shared" si="8"/>
        <v>78651.639046652417</v>
      </c>
      <c r="E14" s="1">
        <f t="shared" si="2"/>
        <v>78651.639046652417</v>
      </c>
      <c r="F14" s="1">
        <f t="shared" si="3"/>
        <v>345.86212511118913</v>
      </c>
      <c r="G14" s="1">
        <f t="shared" si="4"/>
        <v>345.86212511118913</v>
      </c>
      <c r="H14" s="1">
        <f t="shared" si="5"/>
        <v>345.86212511118913</v>
      </c>
      <c r="I14" s="1">
        <f t="shared" si="9"/>
        <v>1184.9623059386549</v>
      </c>
      <c r="J14" s="1">
        <f t="shared" si="10"/>
        <v>1184.9623059386549</v>
      </c>
      <c r="K14" s="1">
        <f t="shared" si="11"/>
        <v>189.5939689501848</v>
      </c>
      <c r="L14" s="1">
        <f t="shared" si="12"/>
        <v>189.5939689501848</v>
      </c>
      <c r="M14" s="1">
        <f t="shared" si="6"/>
        <v>1720.4184000000289</v>
      </c>
      <c r="N14" s="1">
        <f t="shared" si="7"/>
        <v>1720.4184000000289</v>
      </c>
      <c r="P14" s="1"/>
      <c r="Q14" s="17" t="s">
        <v>21</v>
      </c>
      <c r="R14" s="16">
        <f>SUM(K10:K130)</f>
        <v>11746.229848276238</v>
      </c>
      <c r="S14" s="10"/>
    </row>
    <row r="15" spans="1:19 16383:16384" ht="15.75" x14ac:dyDescent="0.25">
      <c r="A15">
        <f t="shared" si="0"/>
        <v>5</v>
      </c>
      <c r="B15" s="7">
        <f t="shared" si="1"/>
        <v>78299.758921639121</v>
      </c>
      <c r="C15" s="2">
        <v>5</v>
      </c>
      <c r="D15" s="1">
        <f t="shared" si="8"/>
        <v>78299.758921639121</v>
      </c>
      <c r="E15" s="1">
        <f t="shared" si="2"/>
        <v>78299.758921639121</v>
      </c>
      <c r="F15" s="1">
        <f t="shared" si="3"/>
        <v>351.88012501329126</v>
      </c>
      <c r="G15" s="1">
        <f t="shared" si="4"/>
        <v>351.88012501329126</v>
      </c>
      <c r="H15" s="1">
        <f t="shared" si="5"/>
        <v>351.88012501329126</v>
      </c>
      <c r="I15" s="1">
        <f t="shared" si="9"/>
        <v>1179.7743749885669</v>
      </c>
      <c r="J15" s="1">
        <f t="shared" si="10"/>
        <v>1179.7743749885669</v>
      </c>
      <c r="K15" s="1">
        <f t="shared" si="11"/>
        <v>188.7638999981707</v>
      </c>
      <c r="L15" s="1">
        <f t="shared" si="12"/>
        <v>188.7638999981707</v>
      </c>
      <c r="M15" s="1">
        <f t="shared" si="6"/>
        <v>1720.4184000000289</v>
      </c>
      <c r="N15" s="1">
        <f t="shared" si="7"/>
        <v>1720.4184000000289</v>
      </c>
      <c r="P15" s="1"/>
      <c r="Q15" s="24" t="s">
        <v>23</v>
      </c>
      <c r="R15" s="25">
        <f>R12*16%</f>
        <v>11746.229848276247</v>
      </c>
    </row>
    <row r="16" spans="1:19 16383:16384" ht="15.75" x14ac:dyDescent="0.25">
      <c r="A16">
        <f t="shared" si="0"/>
        <v>6</v>
      </c>
      <c r="B16" s="7">
        <f t="shared" si="1"/>
        <v>77941.75608354414</v>
      </c>
      <c r="C16" s="2">
        <v>6</v>
      </c>
      <c r="D16" s="1">
        <f t="shared" si="8"/>
        <v>77941.75608354414</v>
      </c>
      <c r="E16" s="1">
        <f t="shared" si="2"/>
        <v>77941.75608354414</v>
      </c>
      <c r="F16" s="1">
        <f t="shared" si="3"/>
        <v>358.00283809498768</v>
      </c>
      <c r="G16" s="1">
        <f t="shared" si="4"/>
        <v>358.00283809498768</v>
      </c>
      <c r="H16" s="1">
        <f t="shared" si="5"/>
        <v>358.00283809498768</v>
      </c>
      <c r="I16" s="1">
        <f t="shared" si="9"/>
        <v>1174.49617405607</v>
      </c>
      <c r="J16" s="1">
        <f t="shared" si="10"/>
        <v>1174.49617405607</v>
      </c>
      <c r="K16" s="1">
        <f t="shared" si="11"/>
        <v>187.91938784897121</v>
      </c>
      <c r="L16" s="1">
        <f t="shared" si="12"/>
        <v>187.91938784897121</v>
      </c>
      <c r="M16" s="1">
        <f t="shared" si="6"/>
        <v>1720.4184000000289</v>
      </c>
      <c r="N16" s="1">
        <f t="shared" si="7"/>
        <v>1720.4184000000289</v>
      </c>
      <c r="P16" s="1"/>
      <c r="Q16" s="28" t="s">
        <v>33</v>
      </c>
      <c r="R16" s="29">
        <f>R15-R14</f>
        <v>0</v>
      </c>
    </row>
    <row r="17" spans="1:20" ht="15.75" x14ac:dyDescent="0.25">
      <c r="A17">
        <f t="shared" si="0"/>
        <v>7</v>
      </c>
      <c r="B17" s="7">
        <f t="shared" si="1"/>
        <v>77577.523997178869</v>
      </c>
      <c r="C17" s="2">
        <v>7</v>
      </c>
      <c r="D17" s="1">
        <f t="shared" si="8"/>
        <v>77577.523997178869</v>
      </c>
      <c r="E17" s="1">
        <f t="shared" si="2"/>
        <v>77577.523997178869</v>
      </c>
      <c r="F17" s="1">
        <f t="shared" si="3"/>
        <v>364.23208636527806</v>
      </c>
      <c r="G17" s="1">
        <f t="shared" si="4"/>
        <v>364.23208636527806</v>
      </c>
      <c r="H17" s="1">
        <f t="shared" si="5"/>
        <v>364.23208636527806</v>
      </c>
      <c r="I17" s="1">
        <f t="shared" si="9"/>
        <v>1169.1261324437507</v>
      </c>
      <c r="J17" s="1">
        <f t="shared" si="10"/>
        <v>1169.1261324437507</v>
      </c>
      <c r="K17" s="1">
        <f t="shared" si="11"/>
        <v>187.06018119100011</v>
      </c>
      <c r="L17" s="1">
        <f t="shared" si="12"/>
        <v>187.06018119100011</v>
      </c>
      <c r="M17" s="1">
        <f t="shared" si="6"/>
        <v>1720.4184000000289</v>
      </c>
      <c r="N17" s="1">
        <f t="shared" si="7"/>
        <v>1720.4184000000289</v>
      </c>
      <c r="P17" s="1"/>
      <c r="Q17" s="15" t="s">
        <v>19</v>
      </c>
      <c r="R17" s="16">
        <f>SUM(M:M)+SUM(O:O)</f>
        <v>165160.16640000246</v>
      </c>
    </row>
    <row r="18" spans="1:20" ht="15.75" x14ac:dyDescent="0.25">
      <c r="A18">
        <f t="shared" si="0"/>
        <v>8</v>
      </c>
      <c r="B18" s="7">
        <f t="shared" si="1"/>
        <v>77206.954273642754</v>
      </c>
      <c r="C18" s="2">
        <v>8</v>
      </c>
      <c r="D18" s="1">
        <f t="shared" si="8"/>
        <v>77206.954273642754</v>
      </c>
      <c r="E18" s="1">
        <f t="shared" si="2"/>
        <v>77206.954273642754</v>
      </c>
      <c r="F18" s="1">
        <f t="shared" si="3"/>
        <v>370.56972353611286</v>
      </c>
      <c r="G18" s="1">
        <f t="shared" si="4"/>
        <v>370.56972353611286</v>
      </c>
      <c r="H18" s="1">
        <f t="shared" si="5"/>
        <v>370.56972353611286</v>
      </c>
      <c r="I18" s="1">
        <f t="shared" si="9"/>
        <v>1163.6626521240655</v>
      </c>
      <c r="J18" s="1">
        <f t="shared" si="10"/>
        <v>1163.6626521240655</v>
      </c>
      <c r="K18" s="1">
        <f t="shared" si="11"/>
        <v>186.18602433985049</v>
      </c>
      <c r="L18" s="1">
        <f t="shared" si="12"/>
        <v>186.18602433985049</v>
      </c>
      <c r="M18" s="1">
        <f t="shared" si="6"/>
        <v>1720.4184000000289</v>
      </c>
      <c r="N18" s="1">
        <f t="shared" si="7"/>
        <v>1720.4184000000289</v>
      </c>
      <c r="P18" s="1"/>
      <c r="Q18" s="28" t="s">
        <v>35</v>
      </c>
      <c r="R18" s="29">
        <f>R5-R17</f>
        <v>3.2014213502407074E-10</v>
      </c>
      <c r="S18"/>
    </row>
    <row r="19" spans="1:20" x14ac:dyDescent="0.25">
      <c r="A19">
        <f t="shared" si="0"/>
        <v>9</v>
      </c>
      <c r="B19" s="7">
        <f t="shared" si="1"/>
        <v>76829.936638068728</v>
      </c>
      <c r="C19" s="2">
        <v>9</v>
      </c>
      <c r="D19" s="1">
        <f t="shared" si="8"/>
        <v>76829.936638068728</v>
      </c>
      <c r="E19" s="1">
        <f t="shared" si="2"/>
        <v>76829.936638068728</v>
      </c>
      <c r="F19" s="1">
        <f t="shared" si="3"/>
        <v>377.01763557402489</v>
      </c>
      <c r="G19" s="1">
        <f t="shared" si="4"/>
        <v>377.01763557402489</v>
      </c>
      <c r="H19" s="1">
        <f t="shared" si="5"/>
        <v>377.01763557402489</v>
      </c>
      <c r="I19" s="1">
        <f t="shared" si="9"/>
        <v>1158.1041072637965</v>
      </c>
      <c r="J19" s="1">
        <f t="shared" si="10"/>
        <v>1158.1041072637965</v>
      </c>
      <c r="K19" s="1">
        <f t="shared" si="11"/>
        <v>185.29665716220745</v>
      </c>
      <c r="L19" s="1">
        <f t="shared" si="12"/>
        <v>185.29665716220745</v>
      </c>
      <c r="M19" s="1">
        <f t="shared" si="6"/>
        <v>1720.4184000000289</v>
      </c>
      <c r="N19" s="1">
        <f t="shared" si="7"/>
        <v>1720.4184000000289</v>
      </c>
      <c r="P19" s="1"/>
      <c r="S19"/>
    </row>
    <row r="20" spans="1:20" x14ac:dyDescent="0.25">
      <c r="A20">
        <f t="shared" si="0"/>
        <v>10</v>
      </c>
      <c r="B20" s="7">
        <f t="shared" si="1"/>
        <v>76446.358896807375</v>
      </c>
      <c r="C20" s="2">
        <v>10</v>
      </c>
      <c r="D20" s="1">
        <f t="shared" si="8"/>
        <v>76446.358896807375</v>
      </c>
      <c r="E20" s="1">
        <f t="shared" si="2"/>
        <v>76446.358896807375</v>
      </c>
      <c r="F20" s="1">
        <f t="shared" si="3"/>
        <v>383.57774126135848</v>
      </c>
      <c r="G20" s="1">
        <f t="shared" si="4"/>
        <v>383.57774126135848</v>
      </c>
      <c r="H20" s="1">
        <f t="shared" si="5"/>
        <v>383.57774126135848</v>
      </c>
      <c r="I20" s="1">
        <f t="shared" si="9"/>
        <v>1152.4488437402331</v>
      </c>
      <c r="J20" s="1">
        <f t="shared" si="10"/>
        <v>1152.4488437402331</v>
      </c>
      <c r="K20" s="1">
        <f t="shared" si="11"/>
        <v>184.3918149984373</v>
      </c>
      <c r="L20" s="1">
        <f t="shared" si="12"/>
        <v>184.3918149984373</v>
      </c>
      <c r="M20" s="1">
        <f t="shared" si="6"/>
        <v>1720.4184000000289</v>
      </c>
      <c r="N20" s="1">
        <f t="shared" si="7"/>
        <v>1720.4184000000289</v>
      </c>
      <c r="O20" s="3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76056.106904040105</v>
      </c>
      <c r="C21" s="2">
        <v>11</v>
      </c>
      <c r="D21" s="1">
        <f t="shared" si="8"/>
        <v>76056.106904040105</v>
      </c>
      <c r="E21" s="1">
        <f t="shared" si="2"/>
        <v>76056.106904040105</v>
      </c>
      <c r="F21" s="1">
        <f t="shared" si="3"/>
        <v>390.25199276726494</v>
      </c>
      <c r="G21" s="1">
        <f t="shared" si="4"/>
        <v>390.25199276726494</v>
      </c>
      <c r="H21" s="1">
        <f t="shared" si="5"/>
        <v>390.25199276726494</v>
      </c>
      <c r="I21" s="1">
        <f t="shared" si="9"/>
        <v>1146.6951786489344</v>
      </c>
      <c r="J21" s="1">
        <f t="shared" si="10"/>
        <v>1146.6951786489344</v>
      </c>
      <c r="K21" s="1">
        <f t="shared" si="11"/>
        <v>183.47122858382951</v>
      </c>
      <c r="L21" s="1">
        <f t="shared" si="12"/>
        <v>183.47122858382951</v>
      </c>
      <c r="M21" s="1">
        <f t="shared" si="6"/>
        <v>1720.4184000000289</v>
      </c>
      <c r="N21" s="1">
        <f t="shared" si="7"/>
        <v>1720.4184000000289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75659.064527811468</v>
      </c>
      <c r="C22" s="2">
        <v>12</v>
      </c>
      <c r="D22" s="1">
        <f t="shared" si="8"/>
        <v>75659.064527811468</v>
      </c>
      <c r="E22" s="1">
        <f t="shared" si="2"/>
        <v>75659.064527811468</v>
      </c>
      <c r="F22" s="1">
        <f t="shared" si="3"/>
        <v>397.04237622863269</v>
      </c>
      <c r="G22" s="1">
        <f t="shared" si="4"/>
        <v>397.04237622863269</v>
      </c>
      <c r="H22" s="1">
        <f t="shared" si="5"/>
        <v>397.04237622863269</v>
      </c>
      <c r="I22" s="1">
        <f t="shared" si="9"/>
        <v>1140.8413998029278</v>
      </c>
      <c r="J22" s="1">
        <f t="shared" si="10"/>
        <v>1140.8413998029278</v>
      </c>
      <c r="K22" s="1">
        <f t="shared" si="11"/>
        <v>182.53462396846845</v>
      </c>
      <c r="L22" s="1">
        <f t="shared" si="12"/>
        <v>182.53462396846845</v>
      </c>
      <c r="M22" s="1">
        <f t="shared" si="6"/>
        <v>1720.4184000000289</v>
      </c>
      <c r="N22" s="1">
        <f t="shared" si="7"/>
        <v>1720.4184000000289</v>
      </c>
      <c r="O22" s="3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75255.113615470342</v>
      </c>
      <c r="C23" s="2">
        <v>13</v>
      </c>
      <c r="D23" s="1">
        <f t="shared" si="8"/>
        <v>75255.113615470342</v>
      </c>
      <c r="E23" s="1">
        <f t="shared" si="2"/>
        <v>75255.113615470342</v>
      </c>
      <c r="F23" s="1">
        <f t="shared" si="3"/>
        <v>403.9509123411259</v>
      </c>
      <c r="G23" s="1">
        <f t="shared" si="4"/>
        <v>403.9509123411259</v>
      </c>
      <c r="H23" s="1">
        <f t="shared" si="5"/>
        <v>403.9509123411259</v>
      </c>
      <c r="I23" s="1">
        <f t="shared" si="9"/>
        <v>1134.8857652231923</v>
      </c>
      <c r="J23" s="1">
        <f t="shared" si="10"/>
        <v>1134.8857652231923</v>
      </c>
      <c r="K23" s="1">
        <f t="shared" si="11"/>
        <v>181.58172243571076</v>
      </c>
      <c r="L23" s="1">
        <f t="shared" si="12"/>
        <v>181.58172243571076</v>
      </c>
      <c r="M23" s="1">
        <f t="shared" si="6"/>
        <v>1720.4184000000289</v>
      </c>
      <c r="N23" s="1">
        <f t="shared" si="7"/>
        <v>1720.4184000000289</v>
      </c>
      <c r="P23" s="1"/>
      <c r="S23"/>
    </row>
    <row r="24" spans="1:20" x14ac:dyDescent="0.25">
      <c r="A24">
        <f t="shared" si="0"/>
        <v>14</v>
      </c>
      <c r="B24" s="7">
        <f t="shared" si="1"/>
        <v>74844.133958509832</v>
      </c>
      <c r="C24" s="2">
        <v>14</v>
      </c>
      <c r="D24" s="1">
        <f t="shared" si="8"/>
        <v>74844.133958509832</v>
      </c>
      <c r="E24" s="1">
        <f t="shared" si="2"/>
        <v>74844.133958509832</v>
      </c>
      <c r="F24" s="1">
        <f t="shared" si="3"/>
        <v>410.97965696050665</v>
      </c>
      <c r="G24" s="1">
        <f t="shared" si="4"/>
        <v>410.97965696050665</v>
      </c>
      <c r="H24" s="1">
        <f t="shared" si="5"/>
        <v>410.97965696050665</v>
      </c>
      <c r="I24" s="1">
        <f t="shared" si="9"/>
        <v>1128.8265026202778</v>
      </c>
      <c r="J24" s="1">
        <f t="shared" si="10"/>
        <v>1128.8265026202778</v>
      </c>
      <c r="K24" s="1">
        <f t="shared" si="11"/>
        <v>180.61224041924444</v>
      </c>
      <c r="L24" s="1">
        <f t="shared" si="12"/>
        <v>180.61224041924444</v>
      </c>
      <c r="M24" s="1">
        <f t="shared" si="6"/>
        <v>1720.4184000000289</v>
      </c>
      <c r="N24" s="1">
        <f t="shared" si="7"/>
        <v>1720.4184000000289</v>
      </c>
      <c r="P24" s="1"/>
      <c r="S24"/>
    </row>
    <row r="25" spans="1:20" x14ac:dyDescent="0.25">
      <c r="A25">
        <f t="shared" si="0"/>
        <v>15</v>
      </c>
      <c r="B25" s="7">
        <f t="shared" si="1"/>
        <v>74426.003256795404</v>
      </c>
      <c r="C25" s="2">
        <v>15</v>
      </c>
      <c r="D25" s="1">
        <f t="shared" si="8"/>
        <v>74426.003256795404</v>
      </c>
      <c r="E25" s="1">
        <f t="shared" si="2"/>
        <v>74426.003256795404</v>
      </c>
      <c r="F25" s="1">
        <f t="shared" si="3"/>
        <v>418.13070171442178</v>
      </c>
      <c r="G25" s="1">
        <f t="shared" si="4"/>
        <v>418.13070171442178</v>
      </c>
      <c r="H25" s="1">
        <f t="shared" si="5"/>
        <v>418.13070171442178</v>
      </c>
      <c r="I25" s="1">
        <f t="shared" si="9"/>
        <v>1122.6618088669027</v>
      </c>
      <c r="J25" s="1">
        <f t="shared" si="10"/>
        <v>1122.6618088669027</v>
      </c>
      <c r="K25" s="1">
        <f t="shared" si="11"/>
        <v>179.62588941870442</v>
      </c>
      <c r="L25" s="1">
        <f t="shared" si="12"/>
        <v>179.62588941870442</v>
      </c>
      <c r="M25" s="1">
        <f t="shared" si="6"/>
        <v>1720.4184000000289</v>
      </c>
      <c r="N25" s="1">
        <f t="shared" si="7"/>
        <v>1720.4184000000289</v>
      </c>
      <c r="P25" s="1"/>
      <c r="S25"/>
    </row>
    <row r="26" spans="1:20" x14ac:dyDescent="0.25">
      <c r="A26">
        <f t="shared" si="0"/>
        <v>16</v>
      </c>
      <c r="B26" s="7">
        <f t="shared" si="1"/>
        <v>74000.597082170571</v>
      </c>
      <c r="C26" s="2">
        <v>16</v>
      </c>
      <c r="D26" s="1">
        <f t="shared" si="8"/>
        <v>74000.597082170571</v>
      </c>
      <c r="E26" s="1">
        <f t="shared" si="2"/>
        <v>74000.597082170571</v>
      </c>
      <c r="F26" s="1">
        <f t="shared" si="3"/>
        <v>425.40617462483158</v>
      </c>
      <c r="G26" s="1">
        <f t="shared" si="4"/>
        <v>425.40617462483158</v>
      </c>
      <c r="H26" s="1">
        <f t="shared" si="5"/>
        <v>425.40617462483158</v>
      </c>
      <c r="I26" s="1">
        <f t="shared" si="9"/>
        <v>1116.389849461377</v>
      </c>
      <c r="J26" s="1">
        <f t="shared" si="10"/>
        <v>1116.389849461377</v>
      </c>
      <c r="K26" s="1">
        <f t="shared" si="11"/>
        <v>178.62237591382032</v>
      </c>
      <c r="L26" s="1">
        <f t="shared" si="12"/>
        <v>178.62237591382032</v>
      </c>
      <c r="M26" s="1">
        <f t="shared" si="6"/>
        <v>1720.4184000000289</v>
      </c>
      <c r="N26" s="1">
        <f t="shared" si="7"/>
        <v>1720.4184000000289</v>
      </c>
      <c r="P26" s="1"/>
      <c r="S26"/>
    </row>
    <row r="27" spans="1:20" x14ac:dyDescent="0.25">
      <c r="A27">
        <f t="shared" si="0"/>
        <v>17</v>
      </c>
      <c r="B27" s="7">
        <f t="shared" si="1"/>
        <v>73567.788841429297</v>
      </c>
      <c r="C27" s="2">
        <v>17</v>
      </c>
      <c r="D27" s="1">
        <f t="shared" si="8"/>
        <v>73567.788841429297</v>
      </c>
      <c r="E27" s="1">
        <f t="shared" si="2"/>
        <v>73567.788841429297</v>
      </c>
      <c r="F27" s="1">
        <f t="shared" si="3"/>
        <v>432.8082407412727</v>
      </c>
      <c r="G27" s="1">
        <f t="shared" si="4"/>
        <v>432.8082407412727</v>
      </c>
      <c r="H27" s="1">
        <f t="shared" si="5"/>
        <v>432.8082407412727</v>
      </c>
      <c r="I27" s="1">
        <f t="shared" si="9"/>
        <v>1110.0087579816864</v>
      </c>
      <c r="J27" s="1">
        <f t="shared" si="10"/>
        <v>1110.0087579816864</v>
      </c>
      <c r="K27" s="1">
        <f t="shared" si="11"/>
        <v>177.60140127706981</v>
      </c>
      <c r="L27" s="1">
        <f t="shared" si="12"/>
        <v>177.60140127706981</v>
      </c>
      <c r="M27" s="1">
        <f t="shared" si="6"/>
        <v>1720.4184000000289</v>
      </c>
      <c r="N27" s="1">
        <f t="shared" si="7"/>
        <v>1720.4184000000289</v>
      </c>
      <c r="P27" s="1"/>
      <c r="S27"/>
    </row>
    <row r="28" spans="1:20" x14ac:dyDescent="0.25">
      <c r="A28">
        <f t="shared" si="0"/>
        <v>18</v>
      </c>
      <c r="B28" s="7">
        <f t="shared" si="1"/>
        <v>73127.449738644165</v>
      </c>
      <c r="C28" s="2">
        <v>18</v>
      </c>
      <c r="D28" s="1">
        <f t="shared" si="8"/>
        <v>73127.449738644165</v>
      </c>
      <c r="E28" s="1">
        <f t="shared" si="2"/>
        <v>73127.449738644165</v>
      </c>
      <c r="F28" s="1">
        <f t="shared" si="3"/>
        <v>440.33910278513628</v>
      </c>
      <c r="G28" s="1">
        <f t="shared" si="4"/>
        <v>440.33910278513628</v>
      </c>
      <c r="H28" s="1">
        <f t="shared" si="5"/>
        <v>440.33910278513628</v>
      </c>
      <c r="I28" s="1">
        <f t="shared" si="9"/>
        <v>1103.5166355300798</v>
      </c>
      <c r="J28" s="1">
        <f t="shared" si="10"/>
        <v>1103.5166355300798</v>
      </c>
      <c r="K28" s="1">
        <f t="shared" si="11"/>
        <v>176.56266168481278</v>
      </c>
      <c r="L28" s="1">
        <f t="shared" si="12"/>
        <v>176.56266168481278</v>
      </c>
      <c r="M28" s="1">
        <f t="shared" si="6"/>
        <v>1720.4184000000289</v>
      </c>
      <c r="N28" s="1">
        <f t="shared" si="7"/>
        <v>1720.4184000000289</v>
      </c>
      <c r="O28" s="33"/>
      <c r="P28" s="1"/>
      <c r="S28"/>
    </row>
    <row r="29" spans="1:20" x14ac:dyDescent="0.25">
      <c r="A29">
        <f t="shared" si="0"/>
        <v>19</v>
      </c>
      <c r="B29" s="7">
        <f t="shared" si="1"/>
        <v>72679.448736839011</v>
      </c>
      <c r="C29" s="2">
        <v>19</v>
      </c>
      <c r="D29" s="1">
        <f t="shared" si="8"/>
        <v>72679.448736839011</v>
      </c>
      <c r="E29" s="1">
        <f t="shared" si="2"/>
        <v>72679.448736839011</v>
      </c>
      <c r="F29" s="1">
        <f t="shared" si="3"/>
        <v>448.0010018051596</v>
      </c>
      <c r="G29" s="1">
        <f t="shared" si="4"/>
        <v>448.0010018051596</v>
      </c>
      <c r="H29" s="1">
        <f t="shared" si="5"/>
        <v>448.0010018051596</v>
      </c>
      <c r="I29" s="1">
        <f t="shared" si="9"/>
        <v>1096.9115501679908</v>
      </c>
      <c r="J29" s="1">
        <f t="shared" si="10"/>
        <v>1096.9115501679908</v>
      </c>
      <c r="K29" s="1">
        <f t="shared" si="11"/>
        <v>175.50584802687851</v>
      </c>
      <c r="L29" s="1">
        <f t="shared" si="12"/>
        <v>175.50584802687851</v>
      </c>
      <c r="M29" s="1">
        <f t="shared" si="6"/>
        <v>1720.4184000000289</v>
      </c>
      <c r="N29" s="1">
        <f t="shared" si="7"/>
        <v>1720.4184000000289</v>
      </c>
      <c r="P29" s="1"/>
      <c r="S29"/>
    </row>
    <row r="30" spans="1:20" x14ac:dyDescent="0.25">
      <c r="A30">
        <f t="shared" si="0"/>
        <v>20</v>
      </c>
      <c r="B30" s="7">
        <f t="shared" si="1"/>
        <v>72223.652518994684</v>
      </c>
      <c r="C30" s="2">
        <v>20</v>
      </c>
      <c r="D30" s="1">
        <f t="shared" si="8"/>
        <v>72223.652518994684</v>
      </c>
      <c r="E30" s="1">
        <f t="shared" si="2"/>
        <v>72223.652518994684</v>
      </c>
      <c r="F30" s="1">
        <f t="shared" si="3"/>
        <v>455.79621784432061</v>
      </c>
      <c r="G30" s="1">
        <f t="shared" si="4"/>
        <v>455.79621784432061</v>
      </c>
      <c r="H30" s="1">
        <f t="shared" si="5"/>
        <v>455.79621784432061</v>
      </c>
      <c r="I30" s="1">
        <f t="shared" si="9"/>
        <v>1090.1915363411279</v>
      </c>
      <c r="J30" s="1">
        <f t="shared" si="10"/>
        <v>1090.1915363411279</v>
      </c>
      <c r="K30" s="1">
        <f t="shared" si="11"/>
        <v>174.43064581458046</v>
      </c>
      <c r="L30" s="1">
        <f t="shared" si="12"/>
        <v>174.43064581458046</v>
      </c>
      <c r="M30" s="1">
        <f t="shared" si="6"/>
        <v>1720.4184000000289</v>
      </c>
      <c r="N30" s="1">
        <f t="shared" si="7"/>
        <v>1720.4184000000289</v>
      </c>
      <c r="P30" s="1"/>
      <c r="S30"/>
    </row>
    <row r="31" spans="1:20" x14ac:dyDescent="0.25">
      <c r="A31">
        <f t="shared" si="0"/>
        <v>21</v>
      </c>
      <c r="B31" s="7">
        <f t="shared" si="1"/>
        <v>71759.925448376351</v>
      </c>
      <c r="C31" s="2">
        <v>21</v>
      </c>
      <c r="D31" s="1">
        <f t="shared" si="8"/>
        <v>71759.925448376351</v>
      </c>
      <c r="E31" s="1">
        <f t="shared" si="2"/>
        <v>71759.925448376351</v>
      </c>
      <c r="F31" s="1">
        <f t="shared" si="3"/>
        <v>463.72707061833796</v>
      </c>
      <c r="G31" s="1">
        <f t="shared" si="4"/>
        <v>463.72707061833796</v>
      </c>
      <c r="H31" s="1">
        <f t="shared" si="5"/>
        <v>463.72707061833796</v>
      </c>
      <c r="I31" s="1">
        <f t="shared" si="9"/>
        <v>1083.3545942945611</v>
      </c>
      <c r="J31" s="1">
        <f t="shared" si="10"/>
        <v>1083.3545942945611</v>
      </c>
      <c r="K31" s="1">
        <f t="shared" si="11"/>
        <v>173.3367350871298</v>
      </c>
      <c r="L31" s="1">
        <f t="shared" si="12"/>
        <v>173.3367350871298</v>
      </c>
      <c r="M31" s="1">
        <f t="shared" si="6"/>
        <v>1720.4184000000289</v>
      </c>
      <c r="N31" s="1">
        <f t="shared" si="7"/>
        <v>1720.4184000000289</v>
      </c>
      <c r="P31" s="1"/>
      <c r="S31"/>
    </row>
    <row r="32" spans="1:20" x14ac:dyDescent="0.25">
      <c r="A32">
        <f t="shared" si="0"/>
        <v>22</v>
      </c>
      <c r="B32" s="7">
        <f t="shared" si="1"/>
        <v>71288.129528170379</v>
      </c>
      <c r="C32" s="2">
        <v>22</v>
      </c>
      <c r="D32" s="1">
        <f t="shared" si="8"/>
        <v>71288.129528170379</v>
      </c>
      <c r="E32" s="1">
        <f t="shared" si="2"/>
        <v>71288.129528170379</v>
      </c>
      <c r="F32" s="1">
        <f t="shared" si="3"/>
        <v>471.79592020597636</v>
      </c>
      <c r="G32" s="1">
        <f t="shared" si="4"/>
        <v>471.79592020597636</v>
      </c>
      <c r="H32" s="1">
        <f t="shared" si="5"/>
        <v>471.79592020597636</v>
      </c>
      <c r="I32" s="1">
        <f t="shared" si="9"/>
        <v>1076.3986894776315</v>
      </c>
      <c r="J32" s="1">
        <f t="shared" si="10"/>
        <v>1076.3986894776315</v>
      </c>
      <c r="K32" s="1">
        <f t="shared" si="11"/>
        <v>172.22379031642103</v>
      </c>
      <c r="L32" s="1">
        <f t="shared" si="12"/>
        <v>172.22379031642103</v>
      </c>
      <c r="M32" s="1">
        <f t="shared" si="6"/>
        <v>1720.4184000000289</v>
      </c>
      <c r="N32" s="1">
        <f t="shared" si="7"/>
        <v>1720.4184000000289</v>
      </c>
      <c r="P32" s="1"/>
      <c r="S32"/>
    </row>
    <row r="33" spans="1:19" x14ac:dyDescent="0.25">
      <c r="A33">
        <f t="shared" si="0"/>
        <v>23</v>
      </c>
      <c r="B33" s="7">
        <f t="shared" si="1"/>
        <v>70808.124360419009</v>
      </c>
      <c r="C33" s="2">
        <v>23</v>
      </c>
      <c r="D33" s="1">
        <f t="shared" si="8"/>
        <v>70808.124360419009</v>
      </c>
      <c r="E33" s="1">
        <f t="shared" si="2"/>
        <v>70808.124360419009</v>
      </c>
      <c r="F33" s="1">
        <f t="shared" si="3"/>
        <v>480.00516775136407</v>
      </c>
      <c r="G33" s="1">
        <f t="shared" si="4"/>
        <v>480.00516775136407</v>
      </c>
      <c r="H33" s="1">
        <f t="shared" si="5"/>
        <v>480.00516775136407</v>
      </c>
      <c r="I33" s="1">
        <f t="shared" si="9"/>
        <v>1069.3217519385041</v>
      </c>
      <c r="J33" s="1">
        <f t="shared" si="10"/>
        <v>1069.3217519385041</v>
      </c>
      <c r="K33" s="1">
        <f t="shared" si="11"/>
        <v>171.09148031016068</v>
      </c>
      <c r="L33" s="1">
        <f t="shared" si="12"/>
        <v>171.09148031016068</v>
      </c>
      <c r="M33" s="1">
        <f t="shared" si="6"/>
        <v>1720.4184000000289</v>
      </c>
      <c r="N33" s="1">
        <f t="shared" si="7"/>
        <v>1720.4184000000289</v>
      </c>
      <c r="P33" s="1"/>
      <c r="S33"/>
    </row>
    <row r="34" spans="1:19" x14ac:dyDescent="0.25">
      <c r="A34">
        <f t="shared" si="0"/>
        <v>24</v>
      </c>
      <c r="B34" s="7">
        <f t="shared" si="1"/>
        <v>70319.767104240484</v>
      </c>
      <c r="C34" s="2">
        <v>24</v>
      </c>
      <c r="D34" s="1">
        <f t="shared" si="8"/>
        <v>70319.767104240484</v>
      </c>
      <c r="E34" s="1">
        <f t="shared" si="2"/>
        <v>70319.767104240484</v>
      </c>
      <c r="F34" s="1">
        <f t="shared" si="3"/>
        <v>488.35725617853012</v>
      </c>
      <c r="G34" s="1">
        <f t="shared" si="4"/>
        <v>488.35725617853012</v>
      </c>
      <c r="H34" s="1">
        <f t="shared" si="5"/>
        <v>488.35725617853012</v>
      </c>
      <c r="I34" s="1">
        <f t="shared" si="9"/>
        <v>1062.1216757081886</v>
      </c>
      <c r="J34" s="1">
        <f t="shared" si="10"/>
        <v>1062.1216757081886</v>
      </c>
      <c r="K34" s="1">
        <f t="shared" si="11"/>
        <v>169.93946811331017</v>
      </c>
      <c r="L34" s="1">
        <f t="shared" si="12"/>
        <v>169.93946811331017</v>
      </c>
      <c r="M34" s="1">
        <f t="shared" si="6"/>
        <v>1720.4184000000289</v>
      </c>
      <c r="N34" s="1">
        <f t="shared" si="7"/>
        <v>1720.4184000000289</v>
      </c>
      <c r="O34" s="33"/>
      <c r="P34" s="1"/>
      <c r="S34"/>
    </row>
    <row r="35" spans="1:19" x14ac:dyDescent="0.25">
      <c r="A35">
        <f t="shared" si="0"/>
        <v>25</v>
      </c>
      <c r="B35" s="7">
        <f t="shared" si="1"/>
        <v>69822.912433322112</v>
      </c>
      <c r="C35" s="2">
        <v>25</v>
      </c>
      <c r="D35" s="1">
        <f t="shared" si="8"/>
        <v>69822.912433322112</v>
      </c>
      <c r="E35" s="1">
        <f t="shared" si="2"/>
        <v>69822.912433322112</v>
      </c>
      <c r="F35" s="1">
        <f t="shared" si="3"/>
        <v>496.85467091837285</v>
      </c>
      <c r="G35" s="1">
        <f t="shared" si="4"/>
        <v>496.85467091837285</v>
      </c>
      <c r="H35" s="1">
        <f t="shared" si="5"/>
        <v>496.85467091837285</v>
      </c>
      <c r="I35" s="1">
        <f t="shared" si="9"/>
        <v>1054.7963181738414</v>
      </c>
      <c r="J35" s="1">
        <f t="shared" si="10"/>
        <v>1054.7963181738414</v>
      </c>
      <c r="K35" s="1">
        <f t="shared" si="11"/>
        <v>168.76741090781462</v>
      </c>
      <c r="L35" s="1">
        <f t="shared" si="12"/>
        <v>168.76741090781462</v>
      </c>
      <c r="M35" s="1">
        <f t="shared" si="6"/>
        <v>1720.4184000000289</v>
      </c>
      <c r="N35" s="1">
        <f t="shared" si="7"/>
        <v>1720.4184000000289</v>
      </c>
      <c r="P35" s="1"/>
      <c r="S35"/>
    </row>
    <row r="36" spans="1:19" x14ac:dyDescent="0.25">
      <c r="A36">
        <f t="shared" si="0"/>
        <v>26</v>
      </c>
      <c r="B36" s="7">
        <f t="shared" si="1"/>
        <v>69317.41249267383</v>
      </c>
      <c r="C36" s="2">
        <v>26</v>
      </c>
      <c r="D36" s="1">
        <f t="shared" si="8"/>
        <v>69317.41249267383</v>
      </c>
      <c r="E36" s="1">
        <f t="shared" si="2"/>
        <v>69317.41249267383</v>
      </c>
      <c r="F36" s="1">
        <f t="shared" si="3"/>
        <v>505.49994064828172</v>
      </c>
      <c r="G36" s="1">
        <f t="shared" si="4"/>
        <v>505.49994064828172</v>
      </c>
      <c r="H36" s="1">
        <f t="shared" si="5"/>
        <v>505.49994064828172</v>
      </c>
      <c r="I36" s="1">
        <f t="shared" si="9"/>
        <v>1047.3434994411614</v>
      </c>
      <c r="J36" s="1">
        <f t="shared" si="10"/>
        <v>1047.3434994411614</v>
      </c>
      <c r="K36" s="1">
        <f t="shared" si="11"/>
        <v>167.57495991058582</v>
      </c>
      <c r="L36" s="1">
        <f t="shared" si="12"/>
        <v>167.57495991058582</v>
      </c>
      <c r="M36" s="1">
        <f t="shared" si="6"/>
        <v>1720.4184000000289</v>
      </c>
      <c r="N36" s="1">
        <f t="shared" si="7"/>
        <v>1720.4184000000289</v>
      </c>
      <c r="P36" s="1"/>
      <c r="S36"/>
    </row>
    <row r="37" spans="1:19" x14ac:dyDescent="0.25">
      <c r="A37">
        <f t="shared" si="0"/>
        <v>27</v>
      </c>
      <c r="B37" s="7">
        <f t="shared" si="1"/>
        <v>68803.116854629203</v>
      </c>
      <c r="C37" s="2">
        <v>27</v>
      </c>
      <c r="D37" s="1">
        <f t="shared" si="8"/>
        <v>68803.116854629203</v>
      </c>
      <c r="E37" s="1">
        <f t="shared" si="2"/>
        <v>68803.116854629203</v>
      </c>
      <c r="F37" s="1">
        <f t="shared" si="3"/>
        <v>514.29563804462373</v>
      </c>
      <c r="G37" s="1">
        <f t="shared" si="4"/>
        <v>514.29563804462373</v>
      </c>
      <c r="H37" s="1">
        <f t="shared" si="5"/>
        <v>514.29563804462373</v>
      </c>
      <c r="I37" s="1">
        <f t="shared" si="9"/>
        <v>1039.7610016856941</v>
      </c>
      <c r="J37" s="1">
        <f t="shared" si="10"/>
        <v>1039.7610016856941</v>
      </c>
      <c r="K37" s="1">
        <f t="shared" si="11"/>
        <v>166.36176026971106</v>
      </c>
      <c r="L37" s="1">
        <f t="shared" si="12"/>
        <v>166.36176026971106</v>
      </c>
      <c r="M37" s="1">
        <f t="shared" si="6"/>
        <v>1720.4184000000289</v>
      </c>
      <c r="N37" s="1">
        <f t="shared" si="7"/>
        <v>1720.4184000000289</v>
      </c>
      <c r="P37" s="1"/>
      <c r="S37"/>
    </row>
    <row r="38" spans="1:19" x14ac:dyDescent="0.25">
      <c r="A38">
        <f t="shared" si="0"/>
        <v>28</v>
      </c>
      <c r="B38" s="7">
        <f t="shared" si="1"/>
        <v>68279.872474080868</v>
      </c>
      <c r="C38" s="2">
        <v>28</v>
      </c>
      <c r="D38" s="1">
        <f t="shared" si="8"/>
        <v>68279.872474080868</v>
      </c>
      <c r="E38" s="1">
        <f t="shared" si="2"/>
        <v>68279.872474080868</v>
      </c>
      <c r="F38" s="1">
        <f t="shared" si="3"/>
        <v>523.24438054832831</v>
      </c>
      <c r="G38" s="1">
        <f t="shared" si="4"/>
        <v>523.24438054832831</v>
      </c>
      <c r="H38" s="1">
        <f t="shared" si="5"/>
        <v>523.24438054832831</v>
      </c>
      <c r="I38" s="1">
        <f t="shared" si="9"/>
        <v>1032.0465684928454</v>
      </c>
      <c r="J38" s="1">
        <f t="shared" si="10"/>
        <v>1032.0465684928454</v>
      </c>
      <c r="K38" s="1">
        <f t="shared" si="11"/>
        <v>165.12745095885526</v>
      </c>
      <c r="L38" s="1">
        <f t="shared" si="12"/>
        <v>165.12745095885526</v>
      </c>
      <c r="M38" s="1">
        <f t="shared" si="6"/>
        <v>1720.4184000000289</v>
      </c>
      <c r="N38" s="1">
        <f t="shared" si="7"/>
        <v>1720.4184000000289</v>
      </c>
      <c r="P38" s="1"/>
      <c r="S38"/>
    </row>
    <row r="39" spans="1:19" x14ac:dyDescent="0.25">
      <c r="A39">
        <f t="shared" si="0"/>
        <v>29</v>
      </c>
      <c r="B39" s="7">
        <f t="shared" si="1"/>
        <v>67747.523642937085</v>
      </c>
      <c r="C39" s="2">
        <v>29</v>
      </c>
      <c r="D39" s="1">
        <f t="shared" si="8"/>
        <v>67747.523642937085</v>
      </c>
      <c r="E39" s="1">
        <f t="shared" si="2"/>
        <v>67747.523642937085</v>
      </c>
      <c r="F39" s="1">
        <f t="shared" si="3"/>
        <v>532.34883114378727</v>
      </c>
      <c r="G39" s="1">
        <f t="shared" si="4"/>
        <v>532.34883114378727</v>
      </c>
      <c r="H39" s="1">
        <f t="shared" si="5"/>
        <v>532.34883114378727</v>
      </c>
      <c r="I39" s="1">
        <f t="shared" si="9"/>
        <v>1024.1979041864151</v>
      </c>
      <c r="J39" s="1">
        <f t="shared" si="10"/>
        <v>1024.1979041864151</v>
      </c>
      <c r="K39" s="1">
        <f t="shared" si="11"/>
        <v>163.87166466982643</v>
      </c>
      <c r="L39" s="1">
        <f t="shared" si="12"/>
        <v>163.87166466982643</v>
      </c>
      <c r="M39" s="1">
        <f t="shared" si="6"/>
        <v>1720.4184000000289</v>
      </c>
      <c r="N39" s="1">
        <f t="shared" si="7"/>
        <v>1720.4184000000289</v>
      </c>
      <c r="P39" s="1"/>
      <c r="S39"/>
    </row>
    <row r="40" spans="1:19" x14ac:dyDescent="0.25">
      <c r="A40">
        <f t="shared" si="0"/>
        <v>30</v>
      </c>
      <c r="B40" s="7">
        <f t="shared" si="1"/>
        <v>67205.911943785773</v>
      </c>
      <c r="C40" s="2">
        <v>30</v>
      </c>
      <c r="D40" s="1">
        <f t="shared" si="8"/>
        <v>67205.911943785773</v>
      </c>
      <c r="E40" s="1">
        <f t="shared" si="2"/>
        <v>67205.911943785773</v>
      </c>
      <c r="F40" s="1">
        <f t="shared" si="3"/>
        <v>541.61169915131336</v>
      </c>
      <c r="G40" s="1">
        <f t="shared" si="4"/>
        <v>541.61169915131336</v>
      </c>
      <c r="H40" s="1">
        <f t="shared" si="5"/>
        <v>541.61169915131336</v>
      </c>
      <c r="I40" s="1">
        <f t="shared" si="9"/>
        <v>1016.2126731454445</v>
      </c>
      <c r="J40" s="1">
        <f t="shared" si="10"/>
        <v>1016.2126731454445</v>
      </c>
      <c r="K40" s="1">
        <f t="shared" si="11"/>
        <v>162.59402770327111</v>
      </c>
      <c r="L40" s="1">
        <f t="shared" si="12"/>
        <v>162.59402770327111</v>
      </c>
      <c r="M40" s="1">
        <f t="shared" si="6"/>
        <v>1720.4184000000289</v>
      </c>
      <c r="N40" s="1">
        <f t="shared" si="7"/>
        <v>1720.4184000000289</v>
      </c>
      <c r="P40" s="1"/>
      <c r="S40"/>
    </row>
    <row r="41" spans="1:19" x14ac:dyDescent="0.25">
      <c r="A41">
        <f t="shared" si="0"/>
        <v>31</v>
      </c>
      <c r="B41" s="7">
        <f t="shared" si="1"/>
        <v>66654.876202752392</v>
      </c>
      <c r="C41" s="2">
        <v>31</v>
      </c>
      <c r="D41" s="1">
        <f t="shared" si="8"/>
        <v>66654.876202752392</v>
      </c>
      <c r="E41" s="1">
        <f t="shared" si="2"/>
        <v>66654.876202752392</v>
      </c>
      <c r="F41" s="1">
        <f t="shared" si="3"/>
        <v>551.03574103338417</v>
      </c>
      <c r="G41" s="1">
        <f t="shared" si="4"/>
        <v>551.03574103338417</v>
      </c>
      <c r="H41" s="1">
        <f t="shared" si="5"/>
        <v>551.03574103338417</v>
      </c>
      <c r="I41" s="1">
        <f t="shared" si="9"/>
        <v>1008.0884991091765</v>
      </c>
      <c r="J41" s="1">
        <f t="shared" si="10"/>
        <v>1008.0884991091765</v>
      </c>
      <c r="K41" s="1">
        <f t="shared" si="11"/>
        <v>161.29415985746823</v>
      </c>
      <c r="L41" s="1">
        <f t="shared" si="12"/>
        <v>161.29415985746823</v>
      </c>
      <c r="M41" s="1">
        <f t="shared" si="6"/>
        <v>1720.4184000000289</v>
      </c>
      <c r="N41" s="1">
        <f t="shared" si="7"/>
        <v>1720.4184000000289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66094.252441537479</v>
      </c>
      <c r="C42" s="2">
        <v>32</v>
      </c>
      <c r="D42" s="1">
        <f t="shared" si="8"/>
        <v>66094.252441537479</v>
      </c>
      <c r="E42" s="1">
        <f t="shared" si="2"/>
        <v>66094.252441537479</v>
      </c>
      <c r="F42" s="1">
        <f t="shared" si="3"/>
        <v>560.62376121491604</v>
      </c>
      <c r="G42" s="1">
        <f t="shared" si="4"/>
        <v>560.62376121491604</v>
      </c>
      <c r="H42" s="1">
        <f t="shared" si="5"/>
        <v>560.62376121491604</v>
      </c>
      <c r="I42" s="1">
        <f t="shared" si="9"/>
        <v>999.82296446992484</v>
      </c>
      <c r="J42" s="1">
        <f t="shared" si="10"/>
        <v>999.82296446992484</v>
      </c>
      <c r="K42" s="1">
        <f t="shared" si="11"/>
        <v>159.97167431518798</v>
      </c>
      <c r="L42" s="1">
        <f t="shared" si="12"/>
        <v>159.97167431518798</v>
      </c>
      <c r="M42" s="1">
        <f t="shared" si="6"/>
        <v>1720.4184000000289</v>
      </c>
      <c r="N42" s="1">
        <f t="shared" si="7"/>
        <v>1720.4184000000289</v>
      </c>
      <c r="P42" s="1"/>
      <c r="S42"/>
    </row>
    <row r="43" spans="1:19" x14ac:dyDescent="0.25">
      <c r="A43">
        <f t="shared" si="13"/>
        <v>33</v>
      </c>
      <c r="B43" s="7">
        <f t="shared" si="1"/>
        <v>65523.873828619668</v>
      </c>
      <c r="C43" s="2">
        <v>33</v>
      </c>
      <c r="D43" s="1">
        <f t="shared" si="8"/>
        <v>65523.873828619668</v>
      </c>
      <c r="E43" s="1">
        <f t="shared" si="2"/>
        <v>65523.873828619668</v>
      </c>
      <c r="F43" s="1">
        <f t="shared" ref="F43:F70" si="14">IFERROR(IF(A43&lt;$R$9,IFERROR(IF(H43&gt;=0,N43-J43-L43,""),""),IF(A43=$R$9,D42,"")),"")</f>
        <v>570.37861291780996</v>
      </c>
      <c r="G43" s="1">
        <f t="shared" si="4"/>
        <v>570.37861291780996</v>
      </c>
      <c r="H43" s="1">
        <f t="shared" si="5"/>
        <v>570.37861291780996</v>
      </c>
      <c r="I43" s="1">
        <f t="shared" si="9"/>
        <v>991.413609553637</v>
      </c>
      <c r="J43" s="1">
        <f t="shared" si="10"/>
        <v>991.413609553637</v>
      </c>
      <c r="K43" s="1">
        <f t="shared" si="11"/>
        <v>158.62617752858193</v>
      </c>
      <c r="L43" s="1">
        <f t="shared" si="12"/>
        <v>158.62617752858193</v>
      </c>
      <c r="M43" s="1">
        <f t="shared" ref="M43:M70" si="15">IFERROR(IF(A43&lt;$R$9,N43,F43+I43+K43),"")</f>
        <v>1720.4184000000289</v>
      </c>
      <c r="N43" s="1">
        <f t="shared" si="7"/>
        <v>1720.4184000000289</v>
      </c>
      <c r="P43" s="1"/>
      <c r="S43"/>
    </row>
    <row r="44" spans="1:19" x14ac:dyDescent="0.25">
      <c r="A44">
        <f t="shared" si="13"/>
        <v>34</v>
      </c>
      <c r="B44" s="7">
        <f t="shared" si="1"/>
        <v>64943.570629609647</v>
      </c>
      <c r="C44" s="2">
        <v>34</v>
      </c>
      <c r="D44" s="1">
        <f t="shared" si="8"/>
        <v>64943.570629609647</v>
      </c>
      <c r="E44" s="1">
        <f t="shared" si="2"/>
        <v>64943.570629609647</v>
      </c>
      <c r="F44" s="1">
        <f t="shared" si="14"/>
        <v>580.30319901001928</v>
      </c>
      <c r="G44" s="1">
        <f t="shared" si="4"/>
        <v>580.30319901001928</v>
      </c>
      <c r="H44" s="1">
        <f t="shared" si="5"/>
        <v>580.30319901001928</v>
      </c>
      <c r="I44" s="1">
        <f t="shared" si="9"/>
        <v>982.85793188793934</v>
      </c>
      <c r="J44" s="1">
        <f t="shared" si="10"/>
        <v>982.85793188793934</v>
      </c>
      <c r="K44" s="1">
        <f t="shared" si="11"/>
        <v>157.2572691020703</v>
      </c>
      <c r="L44" s="1">
        <f t="shared" si="12"/>
        <v>157.2572691020703</v>
      </c>
      <c r="M44" s="1">
        <f t="shared" si="15"/>
        <v>1720.4184000000289</v>
      </c>
      <c r="N44" s="1">
        <f t="shared" si="7"/>
        <v>1720.4184000000289</v>
      </c>
      <c r="P44" s="1"/>
      <c r="S44"/>
    </row>
    <row r="45" spans="1:19" x14ac:dyDescent="0.25">
      <c r="A45">
        <f t="shared" si="13"/>
        <v>35</v>
      </c>
      <c r="B45" s="7">
        <f t="shared" si="1"/>
        <v>64353.170156740256</v>
      </c>
      <c r="C45" s="2">
        <v>35</v>
      </c>
      <c r="D45" s="1">
        <f t="shared" si="8"/>
        <v>64353.170156740256</v>
      </c>
      <c r="E45" s="1">
        <f t="shared" si="2"/>
        <v>64353.170156740256</v>
      </c>
      <c r="F45" s="1">
        <f t="shared" si="14"/>
        <v>590.40047286939034</v>
      </c>
      <c r="G45" s="1">
        <f t="shared" si="4"/>
        <v>590.40047286939034</v>
      </c>
      <c r="H45" s="1">
        <f t="shared" si="5"/>
        <v>590.40047286939034</v>
      </c>
      <c r="I45" s="1">
        <f t="shared" si="9"/>
        <v>974.15338545744703</v>
      </c>
      <c r="J45" s="1">
        <f t="shared" si="10"/>
        <v>974.15338545744703</v>
      </c>
      <c r="K45" s="1">
        <f t="shared" si="11"/>
        <v>155.86454167319152</v>
      </c>
      <c r="L45" s="1">
        <f t="shared" si="12"/>
        <v>155.86454167319152</v>
      </c>
      <c r="M45" s="1">
        <f t="shared" si="15"/>
        <v>1720.4184000000289</v>
      </c>
      <c r="N45" s="1">
        <f t="shared" si="7"/>
        <v>1720.4184000000289</v>
      </c>
      <c r="P45" s="1"/>
      <c r="S45"/>
    </row>
    <row r="46" spans="1:19" x14ac:dyDescent="0.25">
      <c r="A46">
        <f t="shared" si="13"/>
        <v>36</v>
      </c>
      <c r="B46" s="7">
        <f t="shared" si="1"/>
        <v>63752.496717477719</v>
      </c>
      <c r="C46" s="2">
        <v>36</v>
      </c>
      <c r="D46" s="1">
        <f t="shared" si="8"/>
        <v>63752.496717477719</v>
      </c>
      <c r="E46" s="1">
        <f t="shared" si="2"/>
        <v>63752.496717477719</v>
      </c>
      <c r="F46" s="1">
        <f t="shared" si="14"/>
        <v>600.67343926253534</v>
      </c>
      <c r="G46" s="1">
        <f t="shared" si="4"/>
        <v>600.67343926253534</v>
      </c>
      <c r="H46" s="1">
        <f t="shared" si="5"/>
        <v>600.67343926253534</v>
      </c>
      <c r="I46" s="1">
        <f t="shared" si="9"/>
        <v>965.29737994611514</v>
      </c>
      <c r="J46" s="1">
        <f t="shared" si="10"/>
        <v>965.29737994611514</v>
      </c>
      <c r="K46" s="1">
        <f>IFERROR(IF(L46&gt;=0,I46*16%,""),"")</f>
        <v>154.44758079137841</v>
      </c>
      <c r="L46" s="1">
        <f t="shared" si="12"/>
        <v>154.44758079137841</v>
      </c>
      <c r="M46" s="1">
        <f t="shared" si="15"/>
        <v>1720.4184000000289</v>
      </c>
      <c r="N46" s="1">
        <f t="shared" si="7"/>
        <v>1720.4184000000289</v>
      </c>
      <c r="P46" s="1"/>
      <c r="S46"/>
    </row>
    <row r="47" spans="1:19" x14ac:dyDescent="0.25">
      <c r="A47">
        <f t="shared" si="13"/>
        <v>37</v>
      </c>
      <c r="B47" s="7">
        <f t="shared" si="1"/>
        <v>63141.371562238724</v>
      </c>
      <c r="C47" s="2">
        <v>37</v>
      </c>
      <c r="D47" s="1">
        <f t="shared" si="8"/>
        <v>63141.371562238724</v>
      </c>
      <c r="E47" s="1">
        <f t="shared" si="2"/>
        <v>63141.371562238724</v>
      </c>
      <c r="F47" s="1">
        <f t="shared" si="14"/>
        <v>611.12515523899594</v>
      </c>
      <c r="G47" s="1">
        <f t="shared" si="4"/>
        <v>611.12515523899594</v>
      </c>
      <c r="H47" s="1">
        <f t="shared" si="5"/>
        <v>611.12515523899594</v>
      </c>
      <c r="I47" s="1">
        <f t="shared" si="9"/>
        <v>956.28727996640771</v>
      </c>
      <c r="J47" s="1">
        <f t="shared" si="10"/>
        <v>956.28727996640771</v>
      </c>
      <c r="K47" s="1">
        <f t="shared" si="11"/>
        <v>153.00596479462524</v>
      </c>
      <c r="L47" s="1">
        <f t="shared" si="12"/>
        <v>153.00596479462524</v>
      </c>
      <c r="M47" s="1">
        <f t="shared" si="15"/>
        <v>1720.4184000000289</v>
      </c>
      <c r="N47" s="1">
        <f t="shared" si="7"/>
        <v>1720.4184000000289</v>
      </c>
      <c r="S47"/>
    </row>
    <row r="48" spans="1:19" x14ac:dyDescent="0.25">
      <c r="A48">
        <f t="shared" si="13"/>
        <v>38</v>
      </c>
      <c r="B48" s="7">
        <f t="shared" si="1"/>
        <v>62519.612831197759</v>
      </c>
      <c r="C48" s="2">
        <v>38</v>
      </c>
      <c r="D48" s="1">
        <f t="shared" si="8"/>
        <v>62519.612831197759</v>
      </c>
      <c r="E48" s="1">
        <f t="shared" si="2"/>
        <v>62519.612831197759</v>
      </c>
      <c r="F48" s="1">
        <f t="shared" si="14"/>
        <v>621.75873104096604</v>
      </c>
      <c r="G48" s="1">
        <f t="shared" si="4"/>
        <v>621.75873104096604</v>
      </c>
      <c r="H48" s="1">
        <f t="shared" si="5"/>
        <v>621.75873104096604</v>
      </c>
      <c r="I48" s="1">
        <f t="shared" si="9"/>
        <v>947.12040427505417</v>
      </c>
      <c r="J48" s="1">
        <f t="shared" si="10"/>
        <v>947.12040427505417</v>
      </c>
      <c r="K48" s="1">
        <f t="shared" si="11"/>
        <v>151.53926468400866</v>
      </c>
      <c r="L48" s="1">
        <f t="shared" si="12"/>
        <v>151.53926468400866</v>
      </c>
      <c r="M48" s="1">
        <f t="shared" si="15"/>
        <v>1720.4184000000289</v>
      </c>
      <c r="N48" s="1">
        <f t="shared" si="7"/>
        <v>1720.4184000000289</v>
      </c>
      <c r="S48"/>
    </row>
    <row r="49" spans="1:19" x14ac:dyDescent="0.25">
      <c r="A49">
        <f t="shared" si="13"/>
        <v>39</v>
      </c>
      <c r="B49" s="7">
        <f t="shared" si="1"/>
        <v>61887.035500168917</v>
      </c>
      <c r="C49" s="2">
        <v>39</v>
      </c>
      <c r="D49" s="1">
        <f t="shared" si="8"/>
        <v>61887.035500168917</v>
      </c>
      <c r="E49" s="1">
        <f t="shared" si="2"/>
        <v>61887.035500168917</v>
      </c>
      <c r="F49" s="1">
        <f t="shared" si="14"/>
        <v>632.5773310288447</v>
      </c>
      <c r="G49" s="1">
        <f t="shared" si="4"/>
        <v>632.5773310288447</v>
      </c>
      <c r="H49" s="1">
        <f t="shared" si="5"/>
        <v>632.5773310288447</v>
      </c>
      <c r="I49" s="1">
        <f t="shared" si="9"/>
        <v>937.79402497515878</v>
      </c>
      <c r="J49" s="1">
        <f t="shared" si="10"/>
        <v>937.79402497515878</v>
      </c>
      <c r="K49" s="1">
        <f t="shared" si="11"/>
        <v>150.04704399602539</v>
      </c>
      <c r="L49" s="1">
        <f t="shared" si="12"/>
        <v>150.04704399602539</v>
      </c>
      <c r="M49" s="1">
        <f t="shared" si="15"/>
        <v>1720.4184000000289</v>
      </c>
      <c r="N49" s="1">
        <f t="shared" si="7"/>
        <v>1720.4184000000289</v>
      </c>
      <c r="S49"/>
    </row>
    <row r="50" spans="1:19" x14ac:dyDescent="0.25">
      <c r="A50">
        <f t="shared" si="13"/>
        <v>40</v>
      </c>
      <c r="B50" s="7">
        <f t="shared" si="1"/>
        <v>61243.451325546026</v>
      </c>
      <c r="C50" s="2">
        <v>40</v>
      </c>
      <c r="D50" s="1">
        <f t="shared" si="8"/>
        <v>61243.451325546026</v>
      </c>
      <c r="E50" s="1">
        <f t="shared" si="2"/>
        <v>61243.451325546026</v>
      </c>
      <c r="F50" s="1">
        <f t="shared" si="14"/>
        <v>643.5841746228914</v>
      </c>
      <c r="G50" s="1">
        <f t="shared" si="4"/>
        <v>643.5841746228914</v>
      </c>
      <c r="H50" s="1">
        <f t="shared" si="5"/>
        <v>643.5841746228914</v>
      </c>
      <c r="I50" s="1">
        <f t="shared" si="9"/>
        <v>928.30536670442882</v>
      </c>
      <c r="J50" s="1">
        <f t="shared" si="10"/>
        <v>928.30536670442882</v>
      </c>
      <c r="K50" s="1">
        <f t="shared" si="11"/>
        <v>148.52885867270862</v>
      </c>
      <c r="L50" s="1">
        <f t="shared" si="12"/>
        <v>148.52885867270862</v>
      </c>
      <c r="M50" s="1">
        <f t="shared" si="15"/>
        <v>1720.4184000000289</v>
      </c>
      <c r="N50" s="1">
        <f t="shared" si="7"/>
        <v>1720.4184000000289</v>
      </c>
      <c r="S50"/>
    </row>
    <row r="51" spans="1:19" x14ac:dyDescent="0.25">
      <c r="A51">
        <f t="shared" si="13"/>
        <v>41</v>
      </c>
      <c r="B51" s="7">
        <f t="shared" si="1"/>
        <v>60588.668788284755</v>
      </c>
      <c r="C51" s="2">
        <v>41</v>
      </c>
      <c r="D51" s="1">
        <f t="shared" si="8"/>
        <v>60588.668788284755</v>
      </c>
      <c r="E51" s="1">
        <f t="shared" si="2"/>
        <v>60588.668788284755</v>
      </c>
      <c r="F51" s="1">
        <f t="shared" si="14"/>
        <v>654.78253726126877</v>
      </c>
      <c r="G51" s="1">
        <f t="shared" si="4"/>
        <v>654.78253726126877</v>
      </c>
      <c r="H51" s="1">
        <f t="shared" si="5"/>
        <v>654.78253726126877</v>
      </c>
      <c r="I51" s="1">
        <f t="shared" si="9"/>
        <v>918.65160580927591</v>
      </c>
      <c r="J51" s="1">
        <f t="shared" si="10"/>
        <v>918.65160580927591</v>
      </c>
      <c r="K51" s="1">
        <f t="shared" si="11"/>
        <v>146.98425692948416</v>
      </c>
      <c r="L51" s="1">
        <f t="shared" si="12"/>
        <v>146.98425692948416</v>
      </c>
      <c r="M51" s="1">
        <f t="shared" si="15"/>
        <v>1720.4184000000289</v>
      </c>
      <c r="N51" s="1">
        <f t="shared" si="7"/>
        <v>1720.4184000000289</v>
      </c>
      <c r="S51"/>
    </row>
    <row r="52" spans="1:19" x14ac:dyDescent="0.25">
      <c r="A52">
        <f t="shared" si="13"/>
        <v>42</v>
      </c>
      <c r="B52" s="7">
        <f t="shared" si="1"/>
        <v>59922.493036910004</v>
      </c>
      <c r="C52" s="2">
        <v>42</v>
      </c>
      <c r="D52" s="1">
        <f t="shared" si="8"/>
        <v>59922.493036910004</v>
      </c>
      <c r="E52" s="1">
        <f t="shared" si="2"/>
        <v>59922.493036910004</v>
      </c>
      <c r="F52" s="1">
        <f t="shared" si="14"/>
        <v>666.17575137475296</v>
      </c>
      <c r="G52" s="1">
        <f t="shared" si="4"/>
        <v>666.17575137475296</v>
      </c>
      <c r="H52" s="1">
        <f t="shared" si="5"/>
        <v>666.17575137475296</v>
      </c>
      <c r="I52" s="1">
        <f t="shared" si="9"/>
        <v>908.82986950454824</v>
      </c>
      <c r="J52" s="1">
        <f t="shared" si="10"/>
        <v>908.82986950454824</v>
      </c>
      <c r="K52" s="1">
        <f t="shared" si="11"/>
        <v>145.41277912072772</v>
      </c>
      <c r="L52" s="1">
        <f t="shared" si="12"/>
        <v>145.41277912072772</v>
      </c>
      <c r="M52" s="1">
        <f t="shared" si="15"/>
        <v>1720.4184000000289</v>
      </c>
      <c r="N52" s="1">
        <f t="shared" si="7"/>
        <v>1720.4184000000289</v>
      </c>
      <c r="S52"/>
    </row>
    <row r="53" spans="1:19" x14ac:dyDescent="0.25">
      <c r="A53">
        <f t="shared" si="13"/>
        <v>43</v>
      </c>
      <c r="B53" s="7">
        <f t="shared" si="1"/>
        <v>59244.725829531599</v>
      </c>
      <c r="C53" s="2">
        <v>43</v>
      </c>
      <c r="D53" s="1">
        <f t="shared" si="8"/>
        <v>59244.725829531599</v>
      </c>
      <c r="E53" s="1">
        <f t="shared" si="2"/>
        <v>59244.725829531599</v>
      </c>
      <c r="F53" s="1">
        <f t="shared" si="14"/>
        <v>677.76720737840492</v>
      </c>
      <c r="G53" s="1">
        <f t="shared" si="4"/>
        <v>677.76720737840492</v>
      </c>
      <c r="H53" s="1">
        <f t="shared" si="5"/>
        <v>677.76720737840492</v>
      </c>
      <c r="I53" s="1">
        <f t="shared" si="9"/>
        <v>898.83723501864131</v>
      </c>
      <c r="J53" s="1">
        <f t="shared" si="10"/>
        <v>898.83723501864131</v>
      </c>
      <c r="K53" s="1">
        <f t="shared" si="11"/>
        <v>143.81395760298261</v>
      </c>
      <c r="L53" s="1">
        <f t="shared" si="12"/>
        <v>143.81395760298261</v>
      </c>
      <c r="M53" s="1">
        <f t="shared" si="15"/>
        <v>1720.4184000000289</v>
      </c>
      <c r="N53" s="1">
        <f t="shared" si="7"/>
        <v>1720.4184000000289</v>
      </c>
      <c r="S53"/>
    </row>
    <row r="54" spans="1:19" x14ac:dyDescent="0.25">
      <c r="A54">
        <f t="shared" si="13"/>
        <v>44</v>
      </c>
      <c r="B54" s="7">
        <f t="shared" si="1"/>
        <v>58555.165474851099</v>
      </c>
      <c r="C54" s="2">
        <v>44</v>
      </c>
      <c r="D54" s="1">
        <f t="shared" si="8"/>
        <v>58555.165474851099</v>
      </c>
      <c r="E54" s="1">
        <f t="shared" si="2"/>
        <v>58555.165474851099</v>
      </c>
      <c r="F54" s="1">
        <f t="shared" si="14"/>
        <v>689.56035468049799</v>
      </c>
      <c r="G54" s="1">
        <f t="shared" si="4"/>
        <v>689.56035468049799</v>
      </c>
      <c r="H54" s="1">
        <f t="shared" si="5"/>
        <v>689.56035468049799</v>
      </c>
      <c r="I54" s="1">
        <f t="shared" si="9"/>
        <v>888.67072872373353</v>
      </c>
      <c r="J54" s="1">
        <f t="shared" si="10"/>
        <v>888.67072872373353</v>
      </c>
      <c r="K54" s="1">
        <f t="shared" si="11"/>
        <v>142.18731659579737</v>
      </c>
      <c r="L54" s="1">
        <f t="shared" si="12"/>
        <v>142.18731659579737</v>
      </c>
      <c r="M54" s="1">
        <f t="shared" si="15"/>
        <v>1720.4184000000289</v>
      </c>
      <c r="N54" s="1">
        <f t="shared" si="7"/>
        <v>1720.4184000000289</v>
      </c>
      <c r="S54"/>
    </row>
    <row r="55" spans="1:19" x14ac:dyDescent="0.25">
      <c r="A55">
        <f t="shared" si="13"/>
        <v>45</v>
      </c>
      <c r="B55" s="7">
        <f t="shared" si="1"/>
        <v>57853.606772142099</v>
      </c>
      <c r="C55" s="2">
        <v>45</v>
      </c>
      <c r="D55" s="1">
        <f t="shared" si="8"/>
        <v>57853.606772142099</v>
      </c>
      <c r="E55" s="1">
        <f t="shared" si="2"/>
        <v>57853.606772142099</v>
      </c>
      <c r="F55" s="1">
        <f t="shared" si="14"/>
        <v>701.55870270899811</v>
      </c>
      <c r="G55" s="1">
        <f t="shared" si="4"/>
        <v>701.55870270899811</v>
      </c>
      <c r="H55" s="1">
        <f t="shared" si="5"/>
        <v>701.55870270899811</v>
      </c>
      <c r="I55" s="1">
        <f t="shared" si="9"/>
        <v>878.32732525088863</v>
      </c>
      <c r="J55" s="1">
        <f t="shared" si="10"/>
        <v>878.32732525088863</v>
      </c>
      <c r="K55" s="1">
        <f t="shared" si="11"/>
        <v>140.53237204014218</v>
      </c>
      <c r="L55" s="1">
        <f t="shared" si="12"/>
        <v>140.53237204014218</v>
      </c>
      <c r="M55" s="1">
        <f t="shared" si="15"/>
        <v>1720.4184000000289</v>
      </c>
      <c r="N55" s="1">
        <f t="shared" si="7"/>
        <v>1720.4184000000289</v>
      </c>
      <c r="S55"/>
    </row>
    <row r="56" spans="1:19" x14ac:dyDescent="0.25">
      <c r="A56">
        <f t="shared" si="13"/>
        <v>46</v>
      </c>
      <c r="B56" s="7">
        <f t="shared" si="1"/>
        <v>57139.84095018619</v>
      </c>
      <c r="C56" s="2">
        <v>46</v>
      </c>
      <c r="D56" s="1">
        <f t="shared" si="8"/>
        <v>57139.84095018619</v>
      </c>
      <c r="E56" s="1">
        <f t="shared" si="2"/>
        <v>57139.84095018619</v>
      </c>
      <c r="F56" s="1">
        <f t="shared" si="14"/>
        <v>713.76582195590674</v>
      </c>
      <c r="G56" s="1">
        <f t="shared" si="4"/>
        <v>713.76582195590674</v>
      </c>
      <c r="H56" s="1">
        <f t="shared" si="5"/>
        <v>713.76582195590674</v>
      </c>
      <c r="I56" s="1">
        <f t="shared" si="9"/>
        <v>867.80394658976047</v>
      </c>
      <c r="J56" s="1">
        <f t="shared" si="10"/>
        <v>867.80394658976047</v>
      </c>
      <c r="K56" s="1">
        <f t="shared" si="11"/>
        <v>138.84863145436168</v>
      </c>
      <c r="L56" s="1">
        <f t="shared" si="12"/>
        <v>138.84863145436168</v>
      </c>
      <c r="M56" s="1">
        <f t="shared" si="15"/>
        <v>1720.4184000000289</v>
      </c>
      <c r="N56" s="1">
        <f t="shared" si="7"/>
        <v>1720.4184000000289</v>
      </c>
      <c r="S56"/>
    </row>
    <row r="57" spans="1:19" x14ac:dyDescent="0.25">
      <c r="A57">
        <f t="shared" si="13"/>
        <v>47</v>
      </c>
      <c r="B57" s="7">
        <f t="shared" si="1"/>
        <v>56413.655605146414</v>
      </c>
      <c r="C57" s="2">
        <v>47</v>
      </c>
      <c r="D57" s="1">
        <f t="shared" si="8"/>
        <v>56413.655605146414</v>
      </c>
      <c r="E57" s="1">
        <f t="shared" si="2"/>
        <v>56413.655605146414</v>
      </c>
      <c r="F57" s="1">
        <f t="shared" si="14"/>
        <v>726.18534503977571</v>
      </c>
      <c r="G57" s="1">
        <f t="shared" si="4"/>
        <v>726.18534503977571</v>
      </c>
      <c r="H57" s="1">
        <f t="shared" si="5"/>
        <v>726.18534503977571</v>
      </c>
      <c r="I57" s="1">
        <f t="shared" si="9"/>
        <v>857.09746117263205</v>
      </c>
      <c r="J57" s="1">
        <f t="shared" si="10"/>
        <v>857.09746117263205</v>
      </c>
      <c r="K57" s="1">
        <f t="shared" si="11"/>
        <v>137.13559378762113</v>
      </c>
      <c r="L57" s="1">
        <f t="shared" si="12"/>
        <v>137.13559378762113</v>
      </c>
      <c r="M57" s="1">
        <f t="shared" si="15"/>
        <v>1720.4184000000289</v>
      </c>
      <c r="N57" s="1">
        <f t="shared" si="7"/>
        <v>1720.4184000000289</v>
      </c>
      <c r="S57"/>
    </row>
    <row r="58" spans="1:19" x14ac:dyDescent="0.25">
      <c r="A58">
        <f t="shared" si="13"/>
        <v>48</v>
      </c>
      <c r="B58" s="7">
        <f t="shared" si="1"/>
        <v>55674.834637359709</v>
      </c>
      <c r="C58" s="2">
        <v>48</v>
      </c>
      <c r="D58" s="1">
        <f t="shared" si="8"/>
        <v>55674.834637359709</v>
      </c>
      <c r="E58" s="1">
        <f t="shared" si="2"/>
        <v>55674.834637359709</v>
      </c>
      <c r="F58" s="1">
        <f t="shared" si="14"/>
        <v>738.82096778670802</v>
      </c>
      <c r="G58" s="1">
        <f t="shared" si="4"/>
        <v>738.82096778670802</v>
      </c>
      <c r="H58" s="1">
        <f t="shared" si="5"/>
        <v>738.82096778670802</v>
      </c>
      <c r="I58" s="1">
        <f t="shared" si="9"/>
        <v>846.20468294251805</v>
      </c>
      <c r="J58" s="1">
        <f t="shared" si="10"/>
        <v>846.20468294251805</v>
      </c>
      <c r="K58" s="1">
        <f>IFERROR(IF(L58&gt;=0,I58*16%,""),"")</f>
        <v>135.39274927080288</v>
      </c>
      <c r="L58" s="1">
        <f t="shared" si="12"/>
        <v>135.39274927080288</v>
      </c>
      <c r="M58" s="1">
        <f t="shared" si="15"/>
        <v>1720.4184000000289</v>
      </c>
      <c r="N58" s="1">
        <f t="shared" si="7"/>
        <v>1720.4184000000289</v>
      </c>
      <c r="S58"/>
    </row>
    <row r="59" spans="1:19" x14ac:dyDescent="0.25">
      <c r="A59">
        <f t="shared" si="13"/>
        <v>49</v>
      </c>
      <c r="B59" s="7">
        <f t="shared" si="1"/>
        <v>54923.158187029541</v>
      </c>
      <c r="C59" s="2">
        <v>49</v>
      </c>
      <c r="D59" s="1">
        <f t="shared" si="8"/>
        <v>54923.158187029541</v>
      </c>
      <c r="E59" s="1">
        <f t="shared" si="2"/>
        <v>54923.158187029541</v>
      </c>
      <c r="F59" s="1">
        <f t="shared" si="14"/>
        <v>751.67645033016925</v>
      </c>
      <c r="G59" s="1">
        <f t="shared" si="4"/>
        <v>751.67645033016925</v>
      </c>
      <c r="H59" s="1">
        <f t="shared" si="5"/>
        <v>751.67645033016925</v>
      </c>
      <c r="I59" s="1">
        <f t="shared" si="9"/>
        <v>835.12237040505147</v>
      </c>
      <c r="J59" s="1">
        <f t="shared" si="10"/>
        <v>835.12237040505147</v>
      </c>
      <c r="K59" s="1">
        <f t="shared" si="11"/>
        <v>133.61957926480824</v>
      </c>
      <c r="L59" s="1">
        <f t="shared" si="12"/>
        <v>133.61957926480824</v>
      </c>
      <c r="M59" s="1">
        <f t="shared" si="15"/>
        <v>1720.4184000000289</v>
      </c>
      <c r="N59" s="1">
        <f t="shared" si="7"/>
        <v>1720.4184000000289</v>
      </c>
      <c r="S59"/>
    </row>
    <row r="60" spans="1:19" x14ac:dyDescent="0.25">
      <c r="A60">
        <f t="shared" si="13"/>
        <v>50</v>
      </c>
      <c r="B60" s="7">
        <f t="shared" si="1"/>
        <v>54158.402568799604</v>
      </c>
      <c r="C60" s="2">
        <v>50</v>
      </c>
      <c r="D60" s="1">
        <f t="shared" si="8"/>
        <v>54158.402568799604</v>
      </c>
      <c r="E60" s="1">
        <f t="shared" si="2"/>
        <v>54158.402568799604</v>
      </c>
      <c r="F60" s="1">
        <f t="shared" si="14"/>
        <v>764.75561822993564</v>
      </c>
      <c r="G60" s="1">
        <f t="shared" si="4"/>
        <v>764.75561822993564</v>
      </c>
      <c r="H60" s="1">
        <f t="shared" si="5"/>
        <v>764.75561822993564</v>
      </c>
      <c r="I60" s="1">
        <f t="shared" si="9"/>
        <v>823.84722566387347</v>
      </c>
      <c r="J60" s="1">
        <f t="shared" si="10"/>
        <v>823.84722566387347</v>
      </c>
      <c r="K60" s="1">
        <f t="shared" si="11"/>
        <v>131.81555610621976</v>
      </c>
      <c r="L60" s="1">
        <f t="shared" si="12"/>
        <v>131.81555610621976</v>
      </c>
      <c r="M60" s="1">
        <f t="shared" si="15"/>
        <v>1720.4184000000289</v>
      </c>
      <c r="N60" s="1">
        <f t="shared" si="7"/>
        <v>1720.4184000000289</v>
      </c>
      <c r="S60"/>
    </row>
    <row r="61" spans="1:19" x14ac:dyDescent="0.25">
      <c r="A61">
        <f t="shared" si="13"/>
        <v>51</v>
      </c>
      <c r="B61" s="7">
        <f t="shared" si="1"/>
        <v>53380.340205189088</v>
      </c>
      <c r="C61" s="2">
        <v>51</v>
      </c>
      <c r="D61" s="1">
        <f t="shared" si="8"/>
        <v>53380.340205189088</v>
      </c>
      <c r="E61" s="1">
        <f t="shared" si="2"/>
        <v>53380.340205189088</v>
      </c>
      <c r="F61" s="1">
        <f t="shared" si="14"/>
        <v>778.06236361051219</v>
      </c>
      <c r="G61" s="1">
        <f t="shared" si="4"/>
        <v>778.06236361051219</v>
      </c>
      <c r="H61" s="1">
        <f t="shared" si="5"/>
        <v>778.06236361051219</v>
      </c>
      <c r="I61" s="1">
        <f t="shared" si="9"/>
        <v>812.37589343923855</v>
      </c>
      <c r="J61" s="1">
        <f t="shared" si="10"/>
        <v>812.37589343923855</v>
      </c>
      <c r="K61" s="1">
        <f t="shared" si="11"/>
        <v>129.98014295027818</v>
      </c>
      <c r="L61" s="1">
        <f t="shared" si="12"/>
        <v>129.98014295027818</v>
      </c>
      <c r="M61" s="1">
        <f t="shared" si="15"/>
        <v>1720.4184000000289</v>
      </c>
      <c r="N61" s="1">
        <f t="shared" si="7"/>
        <v>1720.4184000000289</v>
      </c>
      <c r="S61"/>
    </row>
    <row r="62" spans="1:19" x14ac:dyDescent="0.25">
      <c r="A62">
        <f t="shared" si="13"/>
        <v>52</v>
      </c>
      <c r="B62" s="7">
        <f t="shared" si="1"/>
        <v>52588.739558869733</v>
      </c>
      <c r="C62" s="2">
        <v>52</v>
      </c>
      <c r="D62" s="1">
        <f t="shared" si="8"/>
        <v>52588.739558869733</v>
      </c>
      <c r="E62" s="1">
        <f t="shared" si="2"/>
        <v>52588.739558869733</v>
      </c>
      <c r="F62" s="1">
        <f t="shared" si="14"/>
        <v>791.60064631935745</v>
      </c>
      <c r="G62" s="1">
        <f t="shared" si="4"/>
        <v>791.60064631935745</v>
      </c>
      <c r="H62" s="1">
        <f t="shared" si="5"/>
        <v>791.60064631935745</v>
      </c>
      <c r="I62" s="1">
        <f t="shared" si="9"/>
        <v>800.70496006954431</v>
      </c>
      <c r="J62" s="1">
        <f t="shared" si="10"/>
        <v>800.70496006954431</v>
      </c>
      <c r="K62" s="1">
        <f t="shared" si="11"/>
        <v>128.1127936111271</v>
      </c>
      <c r="L62" s="1">
        <f t="shared" si="12"/>
        <v>128.1127936111271</v>
      </c>
      <c r="M62" s="1">
        <f t="shared" si="15"/>
        <v>1720.4184000000289</v>
      </c>
      <c r="N62" s="1">
        <f t="shared" si="7"/>
        <v>1720.4184000000289</v>
      </c>
      <c r="S62"/>
    </row>
    <row r="63" spans="1:19" x14ac:dyDescent="0.25">
      <c r="A63">
        <f t="shared" si="13"/>
        <v>53</v>
      </c>
      <c r="B63" s="7">
        <f t="shared" si="1"/>
        <v>51783.365063764468</v>
      </c>
      <c r="C63" s="2">
        <v>53</v>
      </c>
      <c r="D63" s="1">
        <f t="shared" si="8"/>
        <v>51783.365063764468</v>
      </c>
      <c r="E63" s="1">
        <f t="shared" si="2"/>
        <v>51783.365063764468</v>
      </c>
      <c r="F63" s="1">
        <f t="shared" si="14"/>
        <v>805.37449510526392</v>
      </c>
      <c r="G63" s="1">
        <f t="shared" si="4"/>
        <v>805.37449510526392</v>
      </c>
      <c r="H63" s="1">
        <f t="shared" si="5"/>
        <v>805.37449510526392</v>
      </c>
      <c r="I63" s="1">
        <f t="shared" si="9"/>
        <v>788.83095249548705</v>
      </c>
      <c r="J63" s="1">
        <f t="shared" si="10"/>
        <v>788.83095249548705</v>
      </c>
      <c r="K63" s="1">
        <f t="shared" si="11"/>
        <v>126.21295239927794</v>
      </c>
      <c r="L63" s="1">
        <f t="shared" si="12"/>
        <v>126.21295239927794</v>
      </c>
      <c r="M63" s="1">
        <f t="shared" si="15"/>
        <v>1720.4184000000289</v>
      </c>
      <c r="N63" s="1">
        <f t="shared" si="7"/>
        <v>1720.4184000000289</v>
      </c>
      <c r="S63"/>
    </row>
    <row r="64" spans="1:19" x14ac:dyDescent="0.25">
      <c r="A64">
        <f t="shared" si="13"/>
        <v>54</v>
      </c>
      <c r="B64" s="7">
        <f t="shared" si="1"/>
        <v>50963.97705494723</v>
      </c>
      <c r="C64" s="2">
        <v>54</v>
      </c>
      <c r="D64" s="1">
        <f t="shared" si="8"/>
        <v>50963.97705494723</v>
      </c>
      <c r="E64" s="1">
        <f t="shared" si="2"/>
        <v>50963.97705494723</v>
      </c>
      <c r="F64" s="1">
        <f t="shared" si="14"/>
        <v>819.38800881724023</v>
      </c>
      <c r="G64" s="1">
        <f t="shared" si="4"/>
        <v>819.38800881724023</v>
      </c>
      <c r="H64" s="1">
        <f t="shared" si="5"/>
        <v>819.38800881724023</v>
      </c>
      <c r="I64" s="1">
        <f t="shared" si="9"/>
        <v>776.750337226542</v>
      </c>
      <c r="J64" s="1">
        <f t="shared" si="10"/>
        <v>776.750337226542</v>
      </c>
      <c r="K64" s="1">
        <f t="shared" si="11"/>
        <v>124.28005395624672</v>
      </c>
      <c r="L64" s="1">
        <f t="shared" si="12"/>
        <v>124.28005395624672</v>
      </c>
      <c r="M64" s="1">
        <f t="shared" si="15"/>
        <v>1720.4184000000289</v>
      </c>
      <c r="N64" s="1">
        <f t="shared" si="7"/>
        <v>1720.4184000000289</v>
      </c>
      <c r="S64"/>
    </row>
    <row r="65" spans="1:19" x14ac:dyDescent="0.25">
      <c r="A65">
        <f t="shared" si="13"/>
        <v>55</v>
      </c>
      <c r="B65" s="7">
        <f t="shared" si="1"/>
        <v>50130.331697322974</v>
      </c>
      <c r="C65" s="2">
        <v>55</v>
      </c>
      <c r="D65" s="1">
        <f t="shared" si="8"/>
        <v>50130.331697322974</v>
      </c>
      <c r="E65" s="1">
        <f t="shared" si="2"/>
        <v>50130.331697322974</v>
      </c>
      <c r="F65" s="1">
        <f t="shared" si="14"/>
        <v>833.64535762425521</v>
      </c>
      <c r="G65" s="1">
        <f t="shared" si="4"/>
        <v>833.64535762425521</v>
      </c>
      <c r="H65" s="1">
        <f t="shared" si="5"/>
        <v>833.64535762425521</v>
      </c>
      <c r="I65" s="1">
        <f t="shared" si="9"/>
        <v>764.4595192894601</v>
      </c>
      <c r="J65" s="1">
        <f t="shared" si="10"/>
        <v>764.4595192894601</v>
      </c>
      <c r="K65" s="1">
        <f t="shared" si="11"/>
        <v>122.31352308631362</v>
      </c>
      <c r="L65" s="1">
        <f t="shared" si="12"/>
        <v>122.31352308631362</v>
      </c>
      <c r="M65" s="1">
        <f t="shared" si="15"/>
        <v>1720.4184000000289</v>
      </c>
      <c r="N65" s="1">
        <f t="shared" si="7"/>
        <v>1720.4184000000289</v>
      </c>
      <c r="S65"/>
    </row>
    <row r="66" spans="1:19" x14ac:dyDescent="0.25">
      <c r="A66">
        <f t="shared" si="13"/>
        <v>56</v>
      </c>
      <c r="B66" s="7">
        <f t="shared" si="1"/>
        <v>49282.180913066768</v>
      </c>
      <c r="C66" s="2">
        <v>56</v>
      </c>
      <c r="D66" s="1">
        <f t="shared" si="8"/>
        <v>49282.180913066768</v>
      </c>
      <c r="E66" s="1">
        <f t="shared" si="2"/>
        <v>49282.180913066768</v>
      </c>
      <c r="F66" s="1">
        <f t="shared" si="14"/>
        <v>848.1507842562047</v>
      </c>
      <c r="G66" s="1">
        <f t="shared" si="4"/>
        <v>848.1507842562047</v>
      </c>
      <c r="H66" s="1">
        <f t="shared" si="5"/>
        <v>848.1507842562047</v>
      </c>
      <c r="I66" s="1">
        <f t="shared" si="9"/>
        <v>751.95484115846909</v>
      </c>
      <c r="J66" s="1">
        <f t="shared" si="10"/>
        <v>751.95484115846909</v>
      </c>
      <c r="K66" s="1">
        <f t="shared" si="11"/>
        <v>120.31277458535506</v>
      </c>
      <c r="L66" s="1">
        <f t="shared" si="12"/>
        <v>120.31277458535506</v>
      </c>
      <c r="M66" s="1">
        <f t="shared" si="15"/>
        <v>1720.4184000000289</v>
      </c>
      <c r="N66" s="1">
        <f t="shared" si="7"/>
        <v>1720.4184000000289</v>
      </c>
      <c r="S66"/>
    </row>
    <row r="67" spans="1:19" x14ac:dyDescent="0.25">
      <c r="A67">
        <f t="shared" si="13"/>
        <v>57</v>
      </c>
      <c r="B67" s="7">
        <f t="shared" si="1"/>
        <v>48419.272307800296</v>
      </c>
      <c r="C67" s="2">
        <v>57</v>
      </c>
      <c r="D67" s="1">
        <f t="shared" si="8"/>
        <v>48419.272307800296</v>
      </c>
      <c r="E67" s="1">
        <f t="shared" si="2"/>
        <v>48419.272307800296</v>
      </c>
      <c r="F67" s="1">
        <f t="shared" si="14"/>
        <v>862.90860526647191</v>
      </c>
      <c r="G67" s="1">
        <f t="shared" si="4"/>
        <v>862.90860526647191</v>
      </c>
      <c r="H67" s="1">
        <f t="shared" si="5"/>
        <v>862.90860526647191</v>
      </c>
      <c r="I67" s="1">
        <f t="shared" si="9"/>
        <v>739.23258166685946</v>
      </c>
      <c r="J67" s="1">
        <f t="shared" si="10"/>
        <v>739.23258166685946</v>
      </c>
      <c r="K67" s="1">
        <f t="shared" si="11"/>
        <v>118.27721306669751</v>
      </c>
      <c r="L67" s="1">
        <f t="shared" si="12"/>
        <v>118.27721306669751</v>
      </c>
      <c r="M67" s="1">
        <f t="shared" si="15"/>
        <v>1720.4184000000289</v>
      </c>
      <c r="N67" s="1">
        <f t="shared" si="7"/>
        <v>1720.4184000000289</v>
      </c>
      <c r="S67"/>
    </row>
    <row r="68" spans="1:19" x14ac:dyDescent="0.25">
      <c r="A68">
        <f t="shared" si="13"/>
        <v>58</v>
      </c>
      <c r="B68" s="7">
        <f t="shared" si="1"/>
        <v>47541.349095483842</v>
      </c>
      <c r="C68" s="2">
        <v>58</v>
      </c>
      <c r="D68" s="1">
        <f t="shared" si="8"/>
        <v>47541.349095483842</v>
      </c>
      <c r="E68" s="1">
        <f t="shared" si="2"/>
        <v>47541.349095483842</v>
      </c>
      <c r="F68" s="1">
        <f t="shared" si="14"/>
        <v>877.92321231645496</v>
      </c>
      <c r="G68" s="1">
        <f t="shared" si="4"/>
        <v>877.92321231645496</v>
      </c>
      <c r="H68" s="1">
        <f t="shared" si="5"/>
        <v>877.92321231645496</v>
      </c>
      <c r="I68" s="1">
        <f t="shared" si="9"/>
        <v>726.2889548996327</v>
      </c>
      <c r="J68" s="1">
        <f t="shared" si="10"/>
        <v>726.2889548996327</v>
      </c>
      <c r="K68" s="1">
        <f t="shared" si="11"/>
        <v>116.20623278394123</v>
      </c>
      <c r="L68" s="1">
        <f t="shared" si="12"/>
        <v>116.20623278394123</v>
      </c>
      <c r="M68" s="1">
        <f t="shared" si="15"/>
        <v>1720.4184000000289</v>
      </c>
      <c r="N68" s="1">
        <f t="shared" si="7"/>
        <v>1720.4184000000289</v>
      </c>
      <c r="S68"/>
    </row>
    <row r="69" spans="1:19" x14ac:dyDescent="0.25">
      <c r="A69">
        <f t="shared" si="13"/>
        <v>59</v>
      </c>
      <c r="B69" s="7">
        <f t="shared" si="1"/>
        <v>46648.150022001391</v>
      </c>
      <c r="C69" s="2">
        <v>59</v>
      </c>
      <c r="D69" s="1">
        <f t="shared" si="8"/>
        <v>46648.150022001391</v>
      </c>
      <c r="E69" s="1">
        <f t="shared" si="2"/>
        <v>46648.150022001391</v>
      </c>
      <c r="F69" s="1">
        <f t="shared" si="14"/>
        <v>893.19907348244692</v>
      </c>
      <c r="G69" s="1">
        <f t="shared" si="4"/>
        <v>893.19907348244692</v>
      </c>
      <c r="H69" s="1">
        <f t="shared" si="5"/>
        <v>893.19907348244692</v>
      </c>
      <c r="I69" s="1">
        <f t="shared" si="9"/>
        <v>713.12010906688101</v>
      </c>
      <c r="J69" s="1">
        <f t="shared" si="10"/>
        <v>713.12010906688101</v>
      </c>
      <c r="K69" s="1">
        <f t="shared" si="11"/>
        <v>114.09921745070096</v>
      </c>
      <c r="L69" s="1">
        <f t="shared" si="12"/>
        <v>114.09921745070096</v>
      </c>
      <c r="M69" s="1">
        <f t="shared" si="15"/>
        <v>1720.4184000000289</v>
      </c>
      <c r="N69" s="1">
        <f t="shared" si="7"/>
        <v>1720.4184000000289</v>
      </c>
      <c r="S69"/>
    </row>
    <row r="70" spans="1:19" x14ac:dyDescent="0.25">
      <c r="A70">
        <f t="shared" si="13"/>
        <v>60</v>
      </c>
      <c r="B70" s="7">
        <f t="shared" si="1"/>
        <v>45739.409287416136</v>
      </c>
      <c r="C70" s="2">
        <v>60</v>
      </c>
      <c r="D70" s="1">
        <f t="shared" si="8"/>
        <v>45739.409287416136</v>
      </c>
      <c r="E70" s="1">
        <f t="shared" si="2"/>
        <v>45739.409287416136</v>
      </c>
      <c r="F70" s="1">
        <f t="shared" si="14"/>
        <v>908.7407345852547</v>
      </c>
      <c r="G70" s="1">
        <f t="shared" si="4"/>
        <v>908.7407345852547</v>
      </c>
      <c r="H70" s="1">
        <f t="shared" si="5"/>
        <v>908.7407345852547</v>
      </c>
      <c r="I70" s="1">
        <f t="shared" si="9"/>
        <v>699.72212535756398</v>
      </c>
      <c r="J70" s="1">
        <f t="shared" si="10"/>
        <v>699.72212535756398</v>
      </c>
      <c r="K70" s="1">
        <f t="shared" si="11"/>
        <v>111.95554005721024</v>
      </c>
      <c r="L70" s="1">
        <f t="shared" si="12"/>
        <v>111.95554005721024</v>
      </c>
      <c r="M70" s="1">
        <f t="shared" si="15"/>
        <v>1720.4184000000289</v>
      </c>
      <c r="N70" s="1">
        <f t="shared" si="7"/>
        <v>1720.4184000000289</v>
      </c>
      <c r="S70"/>
    </row>
    <row r="71" spans="1:19" x14ac:dyDescent="0.25">
      <c r="A71">
        <f>IF(C71&lt;=$R$9,C71,"")</f>
        <v>61</v>
      </c>
      <c r="B71" s="7">
        <f>D71</f>
        <v>44814.856466873185</v>
      </c>
      <c r="C71" s="2">
        <v>61</v>
      </c>
      <c r="D71" s="1">
        <f t="shared" ref="D71:D106" si="16">IFERROR(IF(E71&gt;=0.1,E70-H71-O71,""),"")</f>
        <v>44814.856466873185</v>
      </c>
      <c r="E71" s="1">
        <f t="shared" ref="E71:E106" si="17">E70-H71-O71</f>
        <v>44814.856466873185</v>
      </c>
      <c r="F71" s="1">
        <f t="shared" ref="F71:F106" si="18">IFERROR(IF(A71&lt;$R$9,IFERROR(IF(H71&gt;=0,N71-J71-L71,""),""),IF(A71=$R$9,D70,"")),"")</f>
        <v>924.5528205429523</v>
      </c>
      <c r="G71" s="1">
        <f t="shared" ref="G71:G106" si="19">IFERROR(IF(H71&gt;=0,N71-J71-L71,""),"")</f>
        <v>924.5528205429523</v>
      </c>
      <c r="H71" s="1">
        <f t="shared" ref="H71:H106" si="20">N71-J71-L71</f>
        <v>924.5528205429523</v>
      </c>
      <c r="I71" s="1">
        <f t="shared" si="9"/>
        <v>686.09101677334183</v>
      </c>
      <c r="J71" s="1">
        <f t="shared" si="10"/>
        <v>686.09101677334183</v>
      </c>
      <c r="K71" s="1">
        <f t="shared" ref="K71:K106" si="21">IFERROR(IF(L71&gt;=0,I71*16%,""),"")</f>
        <v>109.7745626837347</v>
      </c>
      <c r="L71" s="1">
        <f t="shared" ref="L71:L106" si="22">J71*16%</f>
        <v>109.7745626837347</v>
      </c>
      <c r="M71" s="1">
        <f t="shared" ref="M71:M106" si="23">IFERROR(IF(A71&lt;$R$9,N71,F71+I71+K71),"")</f>
        <v>1720.4184000000289</v>
      </c>
      <c r="N71" s="1">
        <f t="shared" si="7"/>
        <v>1720.4184000000289</v>
      </c>
    </row>
    <row r="72" spans="1:19" x14ac:dyDescent="0.25">
      <c r="A72">
        <f t="shared" ref="A72:A106" si="24">IF(C72&lt;=$R$9,C72,"")</f>
        <v>62</v>
      </c>
      <c r="B72" s="7">
        <f t="shared" ref="B72:B106" si="25">D72</f>
        <v>43874.216430126013</v>
      </c>
      <c r="C72" s="2">
        <v>62</v>
      </c>
      <c r="D72" s="1">
        <f t="shared" si="16"/>
        <v>43874.216430126013</v>
      </c>
      <c r="E72" s="1">
        <f t="shared" si="17"/>
        <v>43874.216430126013</v>
      </c>
      <c r="F72" s="1">
        <f t="shared" si="18"/>
        <v>940.64003674717515</v>
      </c>
      <c r="G72" s="1">
        <f t="shared" si="19"/>
        <v>940.64003674717515</v>
      </c>
      <c r="H72" s="1">
        <f t="shared" si="20"/>
        <v>940.64003674717515</v>
      </c>
      <c r="I72" s="1">
        <f t="shared" si="9"/>
        <v>672.2227269421154</v>
      </c>
      <c r="J72" s="1">
        <f t="shared" si="10"/>
        <v>672.2227269421154</v>
      </c>
      <c r="K72" s="1">
        <f t="shared" si="21"/>
        <v>107.55563631073846</v>
      </c>
      <c r="L72" s="1">
        <f t="shared" si="22"/>
        <v>107.55563631073846</v>
      </c>
      <c r="M72" s="1">
        <f t="shared" si="23"/>
        <v>1720.4184000000289</v>
      </c>
      <c r="N72" s="1">
        <f t="shared" si="7"/>
        <v>1720.4184000000289</v>
      </c>
    </row>
    <row r="73" spans="1:19" x14ac:dyDescent="0.25">
      <c r="A73">
        <f t="shared" si="24"/>
        <v>63</v>
      </c>
      <c r="B73" s="7">
        <f t="shared" si="25"/>
        <v>42917.209259662653</v>
      </c>
      <c r="C73" s="2">
        <v>63</v>
      </c>
      <c r="D73" s="1">
        <f t="shared" si="16"/>
        <v>42917.209259662653</v>
      </c>
      <c r="E73" s="1">
        <f t="shared" si="17"/>
        <v>42917.209259662653</v>
      </c>
      <c r="F73" s="1">
        <f t="shared" si="18"/>
        <v>957.00717046335683</v>
      </c>
      <c r="G73" s="1">
        <f t="shared" si="19"/>
        <v>957.00717046335683</v>
      </c>
      <c r="H73" s="1">
        <f t="shared" si="20"/>
        <v>957.00717046335683</v>
      </c>
      <c r="I73" s="1">
        <f t="shared" si="9"/>
        <v>658.11312891092416</v>
      </c>
      <c r="J73" s="1">
        <f t="shared" si="10"/>
        <v>658.11312891092416</v>
      </c>
      <c r="K73" s="1">
        <f t="shared" si="21"/>
        <v>105.29810062574786</v>
      </c>
      <c r="L73" s="1">
        <f t="shared" si="22"/>
        <v>105.29810062574786</v>
      </c>
      <c r="M73" s="1">
        <f t="shared" si="23"/>
        <v>1720.4184000000289</v>
      </c>
      <c r="N73" s="1">
        <f t="shared" si="7"/>
        <v>1720.4184000000289</v>
      </c>
    </row>
    <row r="74" spans="1:19" x14ac:dyDescent="0.25">
      <c r="A74">
        <f t="shared" si="24"/>
        <v>64</v>
      </c>
      <c r="B74" s="7">
        <f t="shared" si="25"/>
        <v>41943.550167407317</v>
      </c>
      <c r="C74" s="2">
        <v>64</v>
      </c>
      <c r="D74" s="1">
        <f t="shared" si="16"/>
        <v>41943.550167407317</v>
      </c>
      <c r="E74" s="1">
        <f t="shared" si="17"/>
        <v>41943.550167407317</v>
      </c>
      <c r="F74" s="1">
        <f t="shared" si="18"/>
        <v>973.65909225533653</v>
      </c>
      <c r="G74" s="1">
        <f t="shared" si="19"/>
        <v>973.65909225533653</v>
      </c>
      <c r="H74" s="1">
        <f t="shared" si="20"/>
        <v>973.65909225533653</v>
      </c>
      <c r="I74" s="1">
        <f t="shared" si="9"/>
        <v>643.75802391783827</v>
      </c>
      <c r="J74" s="1">
        <f t="shared" si="10"/>
        <v>643.75802391783827</v>
      </c>
      <c r="K74" s="1">
        <f t="shared" si="21"/>
        <v>103.00128382685412</v>
      </c>
      <c r="L74" s="1">
        <f t="shared" si="22"/>
        <v>103.00128382685412</v>
      </c>
      <c r="M74" s="1">
        <f t="shared" si="23"/>
        <v>1720.4184000000289</v>
      </c>
      <c r="N74" s="1">
        <f t="shared" si="7"/>
        <v>1720.4184000000289</v>
      </c>
    </row>
    <row r="75" spans="1:19" x14ac:dyDescent="0.25">
      <c r="A75">
        <f t="shared" si="24"/>
        <v>65</v>
      </c>
      <c r="B75" s="7">
        <f t="shared" si="25"/>
        <v>40952.949409972571</v>
      </c>
      <c r="C75" s="2">
        <v>65</v>
      </c>
      <c r="D75" s="1">
        <f t="shared" si="16"/>
        <v>40952.949409972571</v>
      </c>
      <c r="E75" s="1">
        <f t="shared" si="17"/>
        <v>40952.949409972571</v>
      </c>
      <c r="F75" s="1">
        <f t="shared" si="18"/>
        <v>990.60075743474761</v>
      </c>
      <c r="G75" s="1">
        <f t="shared" si="19"/>
        <v>990.60075743474761</v>
      </c>
      <c r="H75" s="1">
        <f t="shared" si="20"/>
        <v>990.60075743474761</v>
      </c>
      <c r="I75" s="1">
        <f t="shared" si="9"/>
        <v>629.15314014248395</v>
      </c>
      <c r="J75" s="1">
        <f t="shared" si="10"/>
        <v>629.15314014248395</v>
      </c>
      <c r="K75" s="1">
        <f t="shared" si="21"/>
        <v>100.66450242279744</v>
      </c>
      <c r="L75" s="1">
        <f t="shared" si="22"/>
        <v>100.66450242279744</v>
      </c>
      <c r="M75" s="1">
        <f t="shared" si="23"/>
        <v>1720.4184000000289</v>
      </c>
      <c r="N75" s="1">
        <f t="shared" ref="N75:N130" si="26">$D$5</f>
        <v>1720.4184000000289</v>
      </c>
    </row>
    <row r="76" spans="1:19" x14ac:dyDescent="0.25">
      <c r="A76">
        <f t="shared" si="24"/>
        <v>66</v>
      </c>
      <c r="B76" s="7">
        <f t="shared" si="25"/>
        <v>39945.11220243694</v>
      </c>
      <c r="C76" s="2">
        <v>66</v>
      </c>
      <c r="D76" s="1">
        <f t="shared" si="16"/>
        <v>39945.11220243694</v>
      </c>
      <c r="E76" s="1">
        <f t="shared" si="17"/>
        <v>39945.11220243694</v>
      </c>
      <c r="F76" s="1">
        <f t="shared" si="18"/>
        <v>1007.8372075356306</v>
      </c>
      <c r="G76" s="1">
        <f t="shared" si="19"/>
        <v>1007.8372075356306</v>
      </c>
      <c r="H76" s="1">
        <f t="shared" si="20"/>
        <v>1007.8372075356306</v>
      </c>
      <c r="I76" s="1">
        <f t="shared" ref="I76:I106" si="27">IFERROR(IF(J76&gt;=0,D75*$K$5/2,""),"")</f>
        <v>614.294131434826</v>
      </c>
      <c r="J76" s="1">
        <f t="shared" ref="J76:J106" si="28">D75*$K$5/2</f>
        <v>614.294131434826</v>
      </c>
      <c r="K76" s="1">
        <f t="shared" si="21"/>
        <v>98.287061029572158</v>
      </c>
      <c r="L76" s="1">
        <f t="shared" si="22"/>
        <v>98.287061029572158</v>
      </c>
      <c r="M76" s="1">
        <f t="shared" si="23"/>
        <v>1720.4184000000289</v>
      </c>
      <c r="N76" s="1">
        <f t="shared" si="26"/>
        <v>1720.4184000000289</v>
      </c>
    </row>
    <row r="77" spans="1:19" x14ac:dyDescent="0.25">
      <c r="A77">
        <f t="shared" si="24"/>
        <v>67</v>
      </c>
      <c r="B77" s="7">
        <f t="shared" si="25"/>
        <v>38919.738630622232</v>
      </c>
      <c r="C77" s="2">
        <v>67</v>
      </c>
      <c r="D77" s="1">
        <f t="shared" si="16"/>
        <v>38919.738630622232</v>
      </c>
      <c r="E77" s="1">
        <f t="shared" si="17"/>
        <v>38919.738630622232</v>
      </c>
      <c r="F77" s="1">
        <f t="shared" si="18"/>
        <v>1025.3735718147038</v>
      </c>
      <c r="G77" s="1">
        <f t="shared" si="19"/>
        <v>1025.3735718147038</v>
      </c>
      <c r="H77" s="1">
        <f t="shared" si="20"/>
        <v>1025.3735718147038</v>
      </c>
      <c r="I77" s="1">
        <f t="shared" si="27"/>
        <v>599.17657602183203</v>
      </c>
      <c r="J77" s="1">
        <f t="shared" si="28"/>
        <v>599.17657602183203</v>
      </c>
      <c r="K77" s="1">
        <f t="shared" si="21"/>
        <v>95.868252163493125</v>
      </c>
      <c r="L77" s="1">
        <f t="shared" si="22"/>
        <v>95.868252163493125</v>
      </c>
      <c r="M77" s="1">
        <f t="shared" si="23"/>
        <v>1720.4184000000289</v>
      </c>
      <c r="N77" s="1">
        <f t="shared" si="26"/>
        <v>1720.4184000000289</v>
      </c>
    </row>
    <row r="78" spans="1:19" x14ac:dyDescent="0.25">
      <c r="A78">
        <f t="shared" si="24"/>
        <v>68</v>
      </c>
      <c r="B78" s="7">
        <f t="shared" si="25"/>
        <v>37876.5235618445</v>
      </c>
      <c r="C78" s="2">
        <v>68</v>
      </c>
      <c r="D78" s="1">
        <f t="shared" si="16"/>
        <v>37876.5235618445</v>
      </c>
      <c r="E78" s="1">
        <f t="shared" si="17"/>
        <v>37876.5235618445</v>
      </c>
      <c r="F78" s="1">
        <f t="shared" si="18"/>
        <v>1043.215068777735</v>
      </c>
      <c r="G78" s="1">
        <f t="shared" si="19"/>
        <v>1043.215068777735</v>
      </c>
      <c r="H78" s="1">
        <f t="shared" si="20"/>
        <v>1043.215068777735</v>
      </c>
      <c r="I78" s="1">
        <f t="shared" si="27"/>
        <v>583.79597519163258</v>
      </c>
      <c r="J78" s="1">
        <f t="shared" si="28"/>
        <v>583.79597519163258</v>
      </c>
      <c r="K78" s="1">
        <f t="shared" si="21"/>
        <v>93.407356030661219</v>
      </c>
      <c r="L78" s="1">
        <f t="shared" si="22"/>
        <v>93.407356030661219</v>
      </c>
      <c r="M78" s="1">
        <f t="shared" si="23"/>
        <v>1720.4184000000289</v>
      </c>
      <c r="N78" s="1">
        <f t="shared" si="26"/>
        <v>1720.4184000000289</v>
      </c>
    </row>
    <row r="79" spans="1:19" x14ac:dyDescent="0.25">
      <c r="A79">
        <f t="shared" si="24"/>
        <v>69</v>
      </c>
      <c r="B79" s="7">
        <f t="shared" si="25"/>
        <v>36815.156554112022</v>
      </c>
      <c r="C79" s="2">
        <v>69</v>
      </c>
      <c r="D79" s="1">
        <f t="shared" si="16"/>
        <v>36815.156554112022</v>
      </c>
      <c r="E79" s="1">
        <f t="shared" si="17"/>
        <v>36815.156554112022</v>
      </c>
      <c r="F79" s="1">
        <f t="shared" si="18"/>
        <v>1061.3670077324773</v>
      </c>
      <c r="G79" s="1">
        <f t="shared" si="19"/>
        <v>1061.3670077324773</v>
      </c>
      <c r="H79" s="1">
        <f t="shared" si="20"/>
        <v>1061.3670077324773</v>
      </c>
      <c r="I79" s="1">
        <f t="shared" si="27"/>
        <v>568.14775195478592</v>
      </c>
      <c r="J79" s="1">
        <f t="shared" si="28"/>
        <v>568.14775195478592</v>
      </c>
      <c r="K79" s="1">
        <f t="shared" si="21"/>
        <v>90.903640312765745</v>
      </c>
      <c r="L79" s="1">
        <f t="shared" si="22"/>
        <v>90.903640312765745</v>
      </c>
      <c r="M79" s="1">
        <f t="shared" si="23"/>
        <v>1720.4184000000289</v>
      </c>
      <c r="N79" s="1">
        <f t="shared" si="26"/>
        <v>1720.4184000000289</v>
      </c>
    </row>
    <row r="80" spans="1:19" x14ac:dyDescent="0.25">
      <c r="A80">
        <f t="shared" si="24"/>
        <v>70</v>
      </c>
      <c r="B80" s="7">
        <f t="shared" si="25"/>
        <v>35735.321763743399</v>
      </c>
      <c r="C80" s="2">
        <v>70</v>
      </c>
      <c r="D80" s="1">
        <f t="shared" si="16"/>
        <v>35735.321763743399</v>
      </c>
      <c r="E80" s="1">
        <f t="shared" si="17"/>
        <v>35735.321763743399</v>
      </c>
      <c r="F80" s="1">
        <f t="shared" si="18"/>
        <v>1079.8347903686215</v>
      </c>
      <c r="G80" s="1">
        <f t="shared" si="19"/>
        <v>1079.8347903686215</v>
      </c>
      <c r="H80" s="1">
        <f t="shared" si="20"/>
        <v>1079.8347903686215</v>
      </c>
      <c r="I80" s="1">
        <f t="shared" si="27"/>
        <v>552.22724968224782</v>
      </c>
      <c r="J80" s="1">
        <f t="shared" si="28"/>
        <v>552.22724968224782</v>
      </c>
      <c r="K80" s="1">
        <f t="shared" si="21"/>
        <v>88.356359949159653</v>
      </c>
      <c r="L80" s="1">
        <f t="shared" si="22"/>
        <v>88.356359949159653</v>
      </c>
      <c r="M80" s="1">
        <f t="shared" si="23"/>
        <v>1720.4184000000289</v>
      </c>
      <c r="N80" s="1">
        <f t="shared" si="26"/>
        <v>1720.4184000000289</v>
      </c>
    </row>
    <row r="81" spans="1:14" x14ac:dyDescent="0.25">
      <c r="A81">
        <f t="shared" si="24"/>
        <v>71</v>
      </c>
      <c r="B81" s="7">
        <f t="shared" si="25"/>
        <v>34636.697851378158</v>
      </c>
      <c r="C81" s="2">
        <v>71</v>
      </c>
      <c r="D81" s="1">
        <f t="shared" si="16"/>
        <v>34636.697851378158</v>
      </c>
      <c r="E81" s="1">
        <f t="shared" si="17"/>
        <v>34636.697851378158</v>
      </c>
      <c r="F81" s="1">
        <f t="shared" si="18"/>
        <v>1098.6239123652424</v>
      </c>
      <c r="G81" s="1">
        <f t="shared" si="19"/>
        <v>1098.6239123652424</v>
      </c>
      <c r="H81" s="1">
        <f t="shared" si="20"/>
        <v>1098.6239123652424</v>
      </c>
      <c r="I81" s="1">
        <f t="shared" si="27"/>
        <v>536.02973071964368</v>
      </c>
      <c r="J81" s="1">
        <f t="shared" si="28"/>
        <v>536.02973071964368</v>
      </c>
      <c r="K81" s="1">
        <f t="shared" si="21"/>
        <v>85.764756915142996</v>
      </c>
      <c r="L81" s="1">
        <f t="shared" si="22"/>
        <v>85.764756915142996</v>
      </c>
      <c r="M81" s="1">
        <f t="shared" si="23"/>
        <v>1720.4184000000289</v>
      </c>
      <c r="N81" s="1">
        <f t="shared" si="26"/>
        <v>1720.4184000000289</v>
      </c>
    </row>
    <row r="82" spans="1:14" x14ac:dyDescent="0.25">
      <c r="A82">
        <f t="shared" si="24"/>
        <v>72</v>
      </c>
      <c r="B82" s="7">
        <f t="shared" si="25"/>
        <v>33518.957886351942</v>
      </c>
      <c r="C82" s="2">
        <v>72</v>
      </c>
      <c r="D82" s="1">
        <f t="shared" si="16"/>
        <v>33518.957886351942</v>
      </c>
      <c r="E82" s="1">
        <f t="shared" si="17"/>
        <v>33518.957886351942</v>
      </c>
      <c r="F82" s="1">
        <f t="shared" si="18"/>
        <v>1117.7399650262134</v>
      </c>
      <c r="G82" s="1">
        <f t="shared" si="19"/>
        <v>1117.7399650262134</v>
      </c>
      <c r="H82" s="1">
        <f t="shared" si="20"/>
        <v>1117.7399650262134</v>
      </c>
      <c r="I82" s="1">
        <f t="shared" si="27"/>
        <v>519.55037497742705</v>
      </c>
      <c r="J82" s="1">
        <f t="shared" si="28"/>
        <v>519.55037497742705</v>
      </c>
      <c r="K82" s="1">
        <f t="shared" si="21"/>
        <v>83.12805999638833</v>
      </c>
      <c r="L82" s="1">
        <f t="shared" si="22"/>
        <v>83.12805999638833</v>
      </c>
      <c r="M82" s="1">
        <f t="shared" si="23"/>
        <v>1720.4184000000289</v>
      </c>
      <c r="N82" s="1">
        <f t="shared" si="26"/>
        <v>1720.4184000000289</v>
      </c>
    </row>
    <row r="83" spans="1:14" x14ac:dyDescent="0.25">
      <c r="A83">
        <f t="shared" si="24"/>
        <v>73</v>
      </c>
      <c r="B83" s="7">
        <f t="shared" si="25"/>
        <v>32381.769249407862</v>
      </c>
      <c r="C83" s="2">
        <v>73</v>
      </c>
      <c r="D83" s="1">
        <f t="shared" si="16"/>
        <v>32381.769249407862</v>
      </c>
      <c r="E83" s="1">
        <f t="shared" si="17"/>
        <v>32381.769249407862</v>
      </c>
      <c r="F83" s="1">
        <f t="shared" si="18"/>
        <v>1137.1886369440788</v>
      </c>
      <c r="G83" s="1">
        <f t="shared" si="19"/>
        <v>1137.1886369440788</v>
      </c>
      <c r="H83" s="1">
        <f t="shared" si="20"/>
        <v>1137.1886369440788</v>
      </c>
      <c r="I83" s="1">
        <f t="shared" si="27"/>
        <v>502.78427849650865</v>
      </c>
      <c r="J83" s="1">
        <f t="shared" si="28"/>
        <v>502.78427849650865</v>
      </c>
      <c r="K83" s="1">
        <f t="shared" si="21"/>
        <v>80.445484559441383</v>
      </c>
      <c r="L83" s="1">
        <f t="shared" si="22"/>
        <v>80.445484559441383</v>
      </c>
      <c r="M83" s="1">
        <f t="shared" si="23"/>
        <v>1720.4184000000289</v>
      </c>
      <c r="N83" s="1">
        <f t="shared" si="26"/>
        <v>1720.4184000000289</v>
      </c>
    </row>
    <row r="84" spans="1:14" x14ac:dyDescent="0.25">
      <c r="A84">
        <f t="shared" si="24"/>
        <v>74</v>
      </c>
      <c r="B84" s="7">
        <f t="shared" si="25"/>
        <v>31224.793533714987</v>
      </c>
      <c r="C84" s="2">
        <v>74</v>
      </c>
      <c r="D84" s="1">
        <f t="shared" si="16"/>
        <v>31224.793533714987</v>
      </c>
      <c r="E84" s="1">
        <f t="shared" si="17"/>
        <v>31224.793533714987</v>
      </c>
      <c r="F84" s="1">
        <f t="shared" si="18"/>
        <v>1156.9757156928747</v>
      </c>
      <c r="G84" s="1">
        <f t="shared" si="19"/>
        <v>1156.9757156928747</v>
      </c>
      <c r="H84" s="1">
        <f t="shared" si="20"/>
        <v>1156.9757156928747</v>
      </c>
      <c r="I84" s="1">
        <f t="shared" si="27"/>
        <v>485.7264519889261</v>
      </c>
      <c r="J84" s="1">
        <f t="shared" si="28"/>
        <v>485.7264519889261</v>
      </c>
      <c r="K84" s="1">
        <f t="shared" si="21"/>
        <v>77.71623231822818</v>
      </c>
      <c r="L84" s="1">
        <f t="shared" si="22"/>
        <v>77.71623231822818</v>
      </c>
      <c r="M84" s="1">
        <f t="shared" si="23"/>
        <v>1720.4184000000289</v>
      </c>
      <c r="N84" s="1">
        <f t="shared" si="26"/>
        <v>1720.4184000000289</v>
      </c>
    </row>
    <row r="85" spans="1:14" x14ac:dyDescent="0.25">
      <c r="A85">
        <f t="shared" si="24"/>
        <v>75</v>
      </c>
      <c r="B85" s="7">
        <f t="shared" si="25"/>
        <v>30047.686444164578</v>
      </c>
      <c r="C85" s="2">
        <v>75</v>
      </c>
      <c r="D85" s="1">
        <f t="shared" si="16"/>
        <v>30047.686444164578</v>
      </c>
      <c r="E85" s="1">
        <f t="shared" si="17"/>
        <v>30047.686444164578</v>
      </c>
      <c r="F85" s="1">
        <f t="shared" si="18"/>
        <v>1177.1070895504074</v>
      </c>
      <c r="G85" s="1">
        <f t="shared" si="19"/>
        <v>1177.1070895504074</v>
      </c>
      <c r="H85" s="1">
        <f t="shared" si="20"/>
        <v>1177.1070895504074</v>
      </c>
      <c r="I85" s="1">
        <f t="shared" si="27"/>
        <v>468.37181935312208</v>
      </c>
      <c r="J85" s="1">
        <f t="shared" si="28"/>
        <v>468.37181935312208</v>
      </c>
      <c r="K85" s="1">
        <f t="shared" si="21"/>
        <v>74.939491096499538</v>
      </c>
      <c r="L85" s="1">
        <f t="shared" si="22"/>
        <v>74.939491096499538</v>
      </c>
      <c r="M85" s="1">
        <f t="shared" si="23"/>
        <v>1720.4184000000289</v>
      </c>
      <c r="N85" s="1">
        <f t="shared" si="26"/>
        <v>1720.4184000000289</v>
      </c>
    </row>
    <row r="86" spans="1:14" x14ac:dyDescent="0.25">
      <c r="A86">
        <f t="shared" si="24"/>
        <v>76</v>
      </c>
      <c r="B86" s="7">
        <f t="shared" si="25"/>
        <v>28850.097694914079</v>
      </c>
      <c r="C86" s="2">
        <v>76</v>
      </c>
      <c r="D86" s="1">
        <f t="shared" si="16"/>
        <v>28850.097694914079</v>
      </c>
      <c r="E86" s="1">
        <f t="shared" si="17"/>
        <v>28850.097694914079</v>
      </c>
      <c r="F86" s="1">
        <f t="shared" si="18"/>
        <v>1197.5887492504989</v>
      </c>
      <c r="G86" s="1">
        <f t="shared" si="19"/>
        <v>1197.5887492504989</v>
      </c>
      <c r="H86" s="1">
        <f t="shared" si="20"/>
        <v>1197.5887492504989</v>
      </c>
      <c r="I86" s="1">
        <f t="shared" si="27"/>
        <v>450.71521616338788</v>
      </c>
      <c r="J86" s="1">
        <f t="shared" si="28"/>
        <v>450.71521616338788</v>
      </c>
      <c r="K86" s="1">
        <f t="shared" si="21"/>
        <v>72.114434586142067</v>
      </c>
      <c r="L86" s="1">
        <f t="shared" si="22"/>
        <v>72.114434586142067</v>
      </c>
      <c r="M86" s="1">
        <f t="shared" si="23"/>
        <v>1720.4184000000289</v>
      </c>
      <c r="N86" s="1">
        <f t="shared" si="26"/>
        <v>1720.4184000000289</v>
      </c>
    </row>
    <row r="87" spans="1:14" x14ac:dyDescent="0.25">
      <c r="A87">
        <f t="shared" si="24"/>
        <v>77</v>
      </c>
      <c r="B87" s="7">
        <f t="shared" si="25"/>
        <v>27631.670905148356</v>
      </c>
      <c r="C87" s="2">
        <v>77</v>
      </c>
      <c r="D87" s="1">
        <f t="shared" si="16"/>
        <v>27631.670905148356</v>
      </c>
      <c r="E87" s="1">
        <f t="shared" si="17"/>
        <v>27631.670905148356</v>
      </c>
      <c r="F87" s="1">
        <f t="shared" si="18"/>
        <v>1218.4267897657217</v>
      </c>
      <c r="G87" s="1">
        <f t="shared" si="19"/>
        <v>1218.4267897657217</v>
      </c>
      <c r="H87" s="1">
        <f t="shared" si="20"/>
        <v>1218.4267897657217</v>
      </c>
      <c r="I87" s="1">
        <f t="shared" si="27"/>
        <v>432.75138813302362</v>
      </c>
      <c r="J87" s="1">
        <f t="shared" si="28"/>
        <v>432.75138813302362</v>
      </c>
      <c r="K87" s="1">
        <f t="shared" si="21"/>
        <v>69.240222101283777</v>
      </c>
      <c r="L87" s="1">
        <f t="shared" si="22"/>
        <v>69.240222101283777</v>
      </c>
      <c r="M87" s="1">
        <f t="shared" si="23"/>
        <v>1720.4184000000289</v>
      </c>
      <c r="N87" s="1">
        <f t="shared" si="26"/>
        <v>1720.4184000000289</v>
      </c>
    </row>
    <row r="88" spans="1:14" x14ac:dyDescent="0.25">
      <c r="A88">
        <f t="shared" si="24"/>
        <v>78</v>
      </c>
      <c r="B88" s="7">
        <f t="shared" si="25"/>
        <v>26392.043493027206</v>
      </c>
      <c r="C88" s="2">
        <v>78</v>
      </c>
      <c r="D88" s="1">
        <f t="shared" si="16"/>
        <v>26392.043493027206</v>
      </c>
      <c r="E88" s="1">
        <f t="shared" si="17"/>
        <v>26392.043493027206</v>
      </c>
      <c r="F88" s="1">
        <f t="shared" si="18"/>
        <v>1239.6274121211507</v>
      </c>
      <c r="G88" s="1">
        <f t="shared" si="19"/>
        <v>1239.6274121211507</v>
      </c>
      <c r="H88" s="1">
        <f t="shared" si="20"/>
        <v>1239.6274121211507</v>
      </c>
      <c r="I88" s="1">
        <f t="shared" si="27"/>
        <v>414.47498955075702</v>
      </c>
      <c r="J88" s="1">
        <f t="shared" si="28"/>
        <v>414.47498955075702</v>
      </c>
      <c r="K88" s="1">
        <f t="shared" si="21"/>
        <v>66.315998328121125</v>
      </c>
      <c r="L88" s="1">
        <f t="shared" si="22"/>
        <v>66.315998328121125</v>
      </c>
      <c r="M88" s="1">
        <f t="shared" si="23"/>
        <v>1720.4184000000289</v>
      </c>
      <c r="N88" s="1">
        <f t="shared" si="26"/>
        <v>1720.4184000000289</v>
      </c>
    </row>
    <row r="89" spans="1:14" x14ac:dyDescent="0.25">
      <c r="A89">
        <f t="shared" si="24"/>
        <v>79</v>
      </c>
      <c r="B89" s="7">
        <f t="shared" si="25"/>
        <v>25130.846567787528</v>
      </c>
      <c r="C89" s="2">
        <v>79</v>
      </c>
      <c r="D89" s="1">
        <f t="shared" si="16"/>
        <v>25130.846567787528</v>
      </c>
      <c r="E89" s="1">
        <f t="shared" si="17"/>
        <v>25130.846567787528</v>
      </c>
      <c r="F89" s="1">
        <f t="shared" si="18"/>
        <v>1261.1969252396793</v>
      </c>
      <c r="G89" s="1">
        <f t="shared" si="19"/>
        <v>1261.1969252396793</v>
      </c>
      <c r="H89" s="1">
        <f t="shared" si="20"/>
        <v>1261.1969252396793</v>
      </c>
      <c r="I89" s="1">
        <f t="shared" si="27"/>
        <v>395.88058168995644</v>
      </c>
      <c r="J89" s="1">
        <f t="shared" si="28"/>
        <v>395.88058168995644</v>
      </c>
      <c r="K89" s="1">
        <f t="shared" si="21"/>
        <v>63.34089307039303</v>
      </c>
      <c r="L89" s="1">
        <f t="shared" si="22"/>
        <v>63.34089307039303</v>
      </c>
      <c r="M89" s="1">
        <f t="shared" si="23"/>
        <v>1720.4184000000289</v>
      </c>
      <c r="N89" s="1">
        <f t="shared" si="26"/>
        <v>1720.4184000000289</v>
      </c>
    </row>
    <row r="90" spans="1:14" x14ac:dyDescent="0.25">
      <c r="A90">
        <f t="shared" si="24"/>
        <v>80</v>
      </c>
      <c r="B90" s="7">
        <f t="shared" si="25"/>
        <v>23847.70481996809</v>
      </c>
      <c r="C90" s="2">
        <v>80</v>
      </c>
      <c r="D90" s="1">
        <f t="shared" si="16"/>
        <v>23847.70481996809</v>
      </c>
      <c r="E90" s="1">
        <f t="shared" si="17"/>
        <v>23847.70481996809</v>
      </c>
      <c r="F90" s="1">
        <f t="shared" si="18"/>
        <v>1283.1417478194392</v>
      </c>
      <c r="G90" s="1">
        <f t="shared" si="19"/>
        <v>1283.1417478194392</v>
      </c>
      <c r="H90" s="1">
        <f t="shared" si="20"/>
        <v>1283.1417478194392</v>
      </c>
      <c r="I90" s="1">
        <f t="shared" si="27"/>
        <v>376.96263119016362</v>
      </c>
      <c r="J90" s="1">
        <f t="shared" si="28"/>
        <v>376.96263119016362</v>
      </c>
      <c r="K90" s="1">
        <f t="shared" si="21"/>
        <v>60.314020990426179</v>
      </c>
      <c r="L90" s="1">
        <f t="shared" si="22"/>
        <v>60.314020990426179</v>
      </c>
      <c r="M90" s="1">
        <f t="shared" si="23"/>
        <v>1720.4184000000289</v>
      </c>
      <c r="N90" s="1">
        <f t="shared" si="26"/>
        <v>1720.4184000000289</v>
      </c>
    </row>
    <row r="91" spans="1:14" x14ac:dyDescent="0.25">
      <c r="A91">
        <f t="shared" si="24"/>
        <v>81</v>
      </c>
      <c r="B91" s="7">
        <f t="shared" si="25"/>
        <v>22542.236409724203</v>
      </c>
      <c r="C91" s="2">
        <v>81</v>
      </c>
      <c r="D91" s="1">
        <f t="shared" si="16"/>
        <v>22542.236409724203</v>
      </c>
      <c r="E91" s="1">
        <f t="shared" si="17"/>
        <v>22542.236409724203</v>
      </c>
      <c r="F91" s="1">
        <f t="shared" si="18"/>
        <v>1305.4684102438889</v>
      </c>
      <c r="G91" s="1">
        <f t="shared" si="19"/>
        <v>1305.4684102438889</v>
      </c>
      <c r="H91" s="1">
        <f t="shared" si="20"/>
        <v>1305.4684102438889</v>
      </c>
      <c r="I91" s="1">
        <f t="shared" si="27"/>
        <v>357.71550841046553</v>
      </c>
      <c r="J91" s="1">
        <f t="shared" si="28"/>
        <v>357.71550841046553</v>
      </c>
      <c r="K91" s="1">
        <f t="shared" si="21"/>
        <v>57.234481345674489</v>
      </c>
      <c r="L91" s="1">
        <f t="shared" si="22"/>
        <v>57.234481345674489</v>
      </c>
      <c r="M91" s="1">
        <f t="shared" si="23"/>
        <v>1720.4184000000289</v>
      </c>
      <c r="N91" s="1">
        <f t="shared" si="26"/>
        <v>1720.4184000000289</v>
      </c>
    </row>
    <row r="92" spans="1:14" x14ac:dyDescent="0.25">
      <c r="A92">
        <f t="shared" si="24"/>
        <v>82</v>
      </c>
      <c r="B92" s="7">
        <f t="shared" si="25"/>
        <v>21214.052853199064</v>
      </c>
      <c r="C92" s="2">
        <v>82</v>
      </c>
      <c r="D92" s="1">
        <f t="shared" si="16"/>
        <v>21214.052853199064</v>
      </c>
      <c r="E92" s="1">
        <f t="shared" si="17"/>
        <v>21214.052853199064</v>
      </c>
      <c r="F92" s="1">
        <f t="shared" si="18"/>
        <v>1328.1835565251397</v>
      </c>
      <c r="G92" s="1">
        <f t="shared" si="19"/>
        <v>1328.1835565251397</v>
      </c>
      <c r="H92" s="1">
        <f t="shared" si="20"/>
        <v>1328.1835565251397</v>
      </c>
      <c r="I92" s="1">
        <f t="shared" si="27"/>
        <v>338.1334857542148</v>
      </c>
      <c r="J92" s="1">
        <f t="shared" si="28"/>
        <v>338.1334857542148</v>
      </c>
      <c r="K92" s="1">
        <f t="shared" si="21"/>
        <v>54.101357720674372</v>
      </c>
      <c r="L92" s="1">
        <f t="shared" si="22"/>
        <v>54.101357720674372</v>
      </c>
      <c r="M92" s="1">
        <f t="shared" si="23"/>
        <v>1720.4184000000289</v>
      </c>
      <c r="N92" s="1">
        <f t="shared" si="26"/>
        <v>1720.4184000000289</v>
      </c>
    </row>
    <row r="93" spans="1:14" x14ac:dyDescent="0.25">
      <c r="A93">
        <f t="shared" si="24"/>
        <v>83</v>
      </c>
      <c r="B93" s="7">
        <f t="shared" si="25"/>
        <v>19862.75890691797</v>
      </c>
      <c r="C93" s="2">
        <v>83</v>
      </c>
      <c r="D93" s="1">
        <f t="shared" si="16"/>
        <v>19862.75890691797</v>
      </c>
      <c r="E93" s="1">
        <f t="shared" si="17"/>
        <v>19862.75890691797</v>
      </c>
      <c r="F93" s="1">
        <f t="shared" si="18"/>
        <v>1351.2939462810928</v>
      </c>
      <c r="G93" s="1">
        <f t="shared" si="19"/>
        <v>1351.2939462810928</v>
      </c>
      <c r="H93" s="1">
        <f t="shared" si="20"/>
        <v>1351.2939462810928</v>
      </c>
      <c r="I93" s="1">
        <f t="shared" si="27"/>
        <v>318.21073596460019</v>
      </c>
      <c r="J93" s="1">
        <f t="shared" si="28"/>
        <v>318.21073596460019</v>
      </c>
      <c r="K93" s="1">
        <f t="shared" si="21"/>
        <v>50.913717754336034</v>
      </c>
      <c r="L93" s="1">
        <f t="shared" si="22"/>
        <v>50.913717754336034</v>
      </c>
      <c r="M93" s="1">
        <f t="shared" si="23"/>
        <v>1720.4184000000289</v>
      </c>
      <c r="N93" s="1">
        <f t="shared" si="26"/>
        <v>1720.4184000000289</v>
      </c>
    </row>
    <row r="94" spans="1:14" x14ac:dyDescent="0.25">
      <c r="A94">
        <f t="shared" si="24"/>
        <v>84</v>
      </c>
      <c r="B94" s="7">
        <f t="shared" si="25"/>
        <v>18487.952450170989</v>
      </c>
      <c r="C94" s="2">
        <v>84</v>
      </c>
      <c r="D94" s="1">
        <f t="shared" si="16"/>
        <v>18487.952450170989</v>
      </c>
      <c r="E94" s="1">
        <f t="shared" si="17"/>
        <v>18487.952450170989</v>
      </c>
      <c r="F94" s="1">
        <f t="shared" si="18"/>
        <v>1374.8064567469792</v>
      </c>
      <c r="G94" s="1">
        <f t="shared" si="19"/>
        <v>1374.8064567469792</v>
      </c>
      <c r="H94" s="1">
        <f t="shared" si="20"/>
        <v>1374.8064567469792</v>
      </c>
      <c r="I94" s="1">
        <f t="shared" si="27"/>
        <v>297.94133039056004</v>
      </c>
      <c r="J94" s="1">
        <f t="shared" si="28"/>
        <v>297.94133039056004</v>
      </c>
      <c r="K94" s="1">
        <f t="shared" si="21"/>
        <v>47.670612862489605</v>
      </c>
      <c r="L94" s="1">
        <f t="shared" si="22"/>
        <v>47.670612862489605</v>
      </c>
      <c r="M94" s="1">
        <f t="shared" si="23"/>
        <v>1720.4184000000289</v>
      </c>
      <c r="N94" s="1">
        <f t="shared" si="26"/>
        <v>1720.4184000000289</v>
      </c>
    </row>
    <row r="95" spans="1:14" x14ac:dyDescent="0.25">
      <c r="A95">
        <f t="shared" si="24"/>
        <v>85</v>
      </c>
      <c r="B95" s="7">
        <f t="shared" si="25"/>
        <v>17089.224365349088</v>
      </c>
      <c r="C95" s="2">
        <v>85</v>
      </c>
      <c r="D95" s="1">
        <f t="shared" si="16"/>
        <v>17089.224365349088</v>
      </c>
      <c r="E95" s="1">
        <f t="shared" si="17"/>
        <v>17089.224365349088</v>
      </c>
      <c r="F95" s="1">
        <f t="shared" si="18"/>
        <v>1398.7280848219027</v>
      </c>
      <c r="G95" s="1">
        <f t="shared" si="19"/>
        <v>1398.7280848219027</v>
      </c>
      <c r="H95" s="1">
        <f t="shared" si="20"/>
        <v>1398.7280848219027</v>
      </c>
      <c r="I95" s="1">
        <f t="shared" si="27"/>
        <v>277.31923722252264</v>
      </c>
      <c r="J95" s="1">
        <f t="shared" si="28"/>
        <v>277.31923722252264</v>
      </c>
      <c r="K95" s="1">
        <f t="shared" si="21"/>
        <v>44.371077955603624</v>
      </c>
      <c r="L95" s="1">
        <f t="shared" si="22"/>
        <v>44.371077955603624</v>
      </c>
      <c r="M95" s="1">
        <f t="shared" si="23"/>
        <v>1720.4184000000289</v>
      </c>
      <c r="N95" s="1">
        <f t="shared" si="26"/>
        <v>1720.4184000000289</v>
      </c>
    </row>
    <row r="96" spans="1:14" x14ac:dyDescent="0.25">
      <c r="A96">
        <f t="shared" si="24"/>
        <v>86</v>
      </c>
      <c r="B96" s="7">
        <f t="shared" si="25"/>
        <v>15666.158416198099</v>
      </c>
      <c r="C96" s="2">
        <v>86</v>
      </c>
      <c r="D96" s="1">
        <f t="shared" si="16"/>
        <v>15666.158416198099</v>
      </c>
      <c r="E96" s="1">
        <f t="shared" si="17"/>
        <v>15666.158416198099</v>
      </c>
      <c r="F96" s="1">
        <f t="shared" si="18"/>
        <v>1423.0659491509887</v>
      </c>
      <c r="G96" s="1">
        <f t="shared" si="19"/>
        <v>1423.0659491509887</v>
      </c>
      <c r="H96" s="1">
        <f t="shared" si="20"/>
        <v>1423.0659491509887</v>
      </c>
      <c r="I96" s="1">
        <f t="shared" si="27"/>
        <v>256.33831969744853</v>
      </c>
      <c r="J96" s="1">
        <f t="shared" si="28"/>
        <v>256.33831969744853</v>
      </c>
      <c r="K96" s="1">
        <f t="shared" si="21"/>
        <v>41.014131151591762</v>
      </c>
      <c r="L96" s="1">
        <f t="shared" si="22"/>
        <v>41.014131151591762</v>
      </c>
      <c r="M96" s="1">
        <f t="shared" si="23"/>
        <v>1720.4184000000289</v>
      </c>
      <c r="N96" s="1">
        <f t="shared" si="26"/>
        <v>1720.4184000000289</v>
      </c>
    </row>
    <row r="97" spans="1:14" x14ac:dyDescent="0.25">
      <c r="A97">
        <f t="shared" si="24"/>
        <v>87</v>
      </c>
      <c r="B97" s="7">
        <f t="shared" si="25"/>
        <v>14218.331123954333</v>
      </c>
      <c r="C97" s="2">
        <v>87</v>
      </c>
      <c r="D97" s="1">
        <f t="shared" si="16"/>
        <v>14218.331123954333</v>
      </c>
      <c r="E97" s="1">
        <f t="shared" si="17"/>
        <v>14218.331123954333</v>
      </c>
      <c r="F97" s="1">
        <f t="shared" si="18"/>
        <v>1447.8272922437661</v>
      </c>
      <c r="G97" s="1">
        <f t="shared" si="19"/>
        <v>1447.8272922437661</v>
      </c>
      <c r="H97" s="1">
        <f t="shared" si="20"/>
        <v>1447.8272922437661</v>
      </c>
      <c r="I97" s="1">
        <f t="shared" si="27"/>
        <v>234.99233427264028</v>
      </c>
      <c r="J97" s="1">
        <f t="shared" si="28"/>
        <v>234.99233427264028</v>
      </c>
      <c r="K97" s="1">
        <f t="shared" si="21"/>
        <v>37.598773483622445</v>
      </c>
      <c r="L97" s="1">
        <f t="shared" si="22"/>
        <v>37.598773483622445</v>
      </c>
      <c r="M97" s="1">
        <f t="shared" si="23"/>
        <v>1720.4184000000289</v>
      </c>
      <c r="N97" s="1">
        <f t="shared" si="26"/>
        <v>1720.4184000000289</v>
      </c>
    </row>
    <row r="98" spans="1:14" x14ac:dyDescent="0.25">
      <c r="A98">
        <f t="shared" si="24"/>
        <v>88</v>
      </c>
      <c r="B98" s="7">
        <f t="shared" si="25"/>
        <v>12745.311641324924</v>
      </c>
      <c r="C98" s="2">
        <v>88</v>
      </c>
      <c r="D98" s="1">
        <f t="shared" si="16"/>
        <v>12745.311641324924</v>
      </c>
      <c r="E98" s="1">
        <f t="shared" si="17"/>
        <v>12745.311641324924</v>
      </c>
      <c r="F98" s="1">
        <f t="shared" si="18"/>
        <v>1473.0194826294075</v>
      </c>
      <c r="G98" s="1">
        <f t="shared" si="19"/>
        <v>1473.0194826294075</v>
      </c>
      <c r="H98" s="1">
        <f t="shared" si="20"/>
        <v>1473.0194826294075</v>
      </c>
      <c r="I98" s="1">
        <f t="shared" si="27"/>
        <v>213.27492876777714</v>
      </c>
      <c r="J98" s="1">
        <f t="shared" si="28"/>
        <v>213.27492876777714</v>
      </c>
      <c r="K98" s="1">
        <f t="shared" si="21"/>
        <v>34.123988602844342</v>
      </c>
      <c r="L98" s="1">
        <f t="shared" si="22"/>
        <v>34.123988602844342</v>
      </c>
      <c r="M98" s="1">
        <f t="shared" si="23"/>
        <v>1720.4184000000289</v>
      </c>
      <c r="N98" s="1">
        <f t="shared" si="26"/>
        <v>1720.4184000000289</v>
      </c>
    </row>
    <row r="99" spans="1:14" x14ac:dyDescent="0.25">
      <c r="A99">
        <f t="shared" si="24"/>
        <v>89</v>
      </c>
      <c r="B99" s="7">
        <f t="shared" si="25"/>
        <v>11246.661624275455</v>
      </c>
      <c r="C99" s="2">
        <v>89</v>
      </c>
      <c r="D99" s="1">
        <f t="shared" si="16"/>
        <v>11246.661624275455</v>
      </c>
      <c r="E99" s="1">
        <f t="shared" si="17"/>
        <v>11246.661624275455</v>
      </c>
      <c r="F99" s="1">
        <f t="shared" si="18"/>
        <v>1498.6500170494694</v>
      </c>
      <c r="G99" s="1">
        <f t="shared" si="19"/>
        <v>1498.6500170494694</v>
      </c>
      <c r="H99" s="1">
        <f t="shared" si="20"/>
        <v>1498.6500170494694</v>
      </c>
      <c r="I99" s="1">
        <f t="shared" si="27"/>
        <v>191.17964047462036</v>
      </c>
      <c r="J99" s="1">
        <f t="shared" si="28"/>
        <v>191.17964047462036</v>
      </c>
      <c r="K99" s="1">
        <f t="shared" si="21"/>
        <v>30.588742475939256</v>
      </c>
      <c r="L99" s="1">
        <f t="shared" si="22"/>
        <v>30.588742475939256</v>
      </c>
      <c r="M99" s="1">
        <f t="shared" si="23"/>
        <v>1720.4184000000289</v>
      </c>
      <c r="N99" s="1">
        <f t="shared" si="26"/>
        <v>1720.4184000000289</v>
      </c>
    </row>
    <row r="100" spans="1:14" x14ac:dyDescent="0.25">
      <c r="A100">
        <f t="shared" si="24"/>
        <v>90</v>
      </c>
      <c r="B100" s="7">
        <f t="shared" si="25"/>
        <v>9721.9351015866669</v>
      </c>
      <c r="C100" s="2">
        <v>90</v>
      </c>
      <c r="D100" s="1">
        <f t="shared" si="16"/>
        <v>9721.9351015866669</v>
      </c>
      <c r="E100" s="1">
        <f t="shared" si="17"/>
        <v>9721.9351015866669</v>
      </c>
      <c r="F100" s="1">
        <f t="shared" si="18"/>
        <v>1524.7265226887885</v>
      </c>
      <c r="G100" s="1">
        <f t="shared" si="19"/>
        <v>1524.7265226887885</v>
      </c>
      <c r="H100" s="1">
        <f t="shared" si="20"/>
        <v>1524.7265226887885</v>
      </c>
      <c r="I100" s="1">
        <f t="shared" si="27"/>
        <v>168.69989423382796</v>
      </c>
      <c r="J100" s="1">
        <f t="shared" si="28"/>
        <v>168.69989423382796</v>
      </c>
      <c r="K100" s="1">
        <f t="shared" si="21"/>
        <v>26.991983077412474</v>
      </c>
      <c r="L100" s="1">
        <f t="shared" si="22"/>
        <v>26.991983077412474</v>
      </c>
      <c r="M100" s="1">
        <f t="shared" si="23"/>
        <v>1720.4184000000289</v>
      </c>
      <c r="N100" s="1">
        <f t="shared" si="26"/>
        <v>1720.4184000000289</v>
      </c>
    </row>
    <row r="101" spans="1:14" x14ac:dyDescent="0.25">
      <c r="A101">
        <f t="shared" si="24"/>
        <v>91</v>
      </c>
      <c r="B101" s="7">
        <f t="shared" si="25"/>
        <v>8170.678342141473</v>
      </c>
      <c r="C101" s="2">
        <v>91</v>
      </c>
      <c r="D101" s="1">
        <f t="shared" si="16"/>
        <v>8170.678342141473</v>
      </c>
      <c r="E101" s="1">
        <f t="shared" si="17"/>
        <v>8170.678342141473</v>
      </c>
      <c r="F101" s="1">
        <f t="shared" si="18"/>
        <v>1551.2567594451939</v>
      </c>
      <c r="G101" s="1">
        <f t="shared" si="19"/>
        <v>1551.2567594451939</v>
      </c>
      <c r="H101" s="1">
        <f t="shared" si="20"/>
        <v>1551.2567594451939</v>
      </c>
      <c r="I101" s="1">
        <f t="shared" si="27"/>
        <v>145.82900047830594</v>
      </c>
      <c r="J101" s="1">
        <f t="shared" si="28"/>
        <v>145.82900047830594</v>
      </c>
      <c r="K101" s="1">
        <f t="shared" si="21"/>
        <v>23.33264007652895</v>
      </c>
      <c r="L101" s="1">
        <f t="shared" si="22"/>
        <v>23.33264007652895</v>
      </c>
      <c r="M101" s="1">
        <f t="shared" si="23"/>
        <v>1720.4184000000289</v>
      </c>
      <c r="N101" s="1">
        <f t="shared" si="26"/>
        <v>1720.4184000000289</v>
      </c>
    </row>
    <row r="102" spans="1:14" x14ac:dyDescent="0.25">
      <c r="A102">
        <f t="shared" si="24"/>
        <v>92</v>
      </c>
      <c r="B102" s="7">
        <f t="shared" si="25"/>
        <v>6592.4297199027596</v>
      </c>
      <c r="C102" s="2">
        <v>92</v>
      </c>
      <c r="D102" s="1">
        <f t="shared" si="16"/>
        <v>6592.4297199027596</v>
      </c>
      <c r="E102" s="1">
        <f t="shared" si="17"/>
        <v>6592.4297199027596</v>
      </c>
      <c r="F102" s="1">
        <f t="shared" si="18"/>
        <v>1578.2486222387133</v>
      </c>
      <c r="G102" s="1">
        <f t="shared" si="19"/>
        <v>1578.2486222387133</v>
      </c>
      <c r="H102" s="1">
        <f t="shared" si="20"/>
        <v>1578.2486222387133</v>
      </c>
      <c r="I102" s="1">
        <f t="shared" si="27"/>
        <v>122.56015324251348</v>
      </c>
      <c r="J102" s="1">
        <f t="shared" si="28"/>
        <v>122.56015324251348</v>
      </c>
      <c r="K102" s="1">
        <f t="shared" si="21"/>
        <v>19.609624518802157</v>
      </c>
      <c r="L102" s="1">
        <f t="shared" si="22"/>
        <v>19.609624518802157</v>
      </c>
      <c r="M102" s="1">
        <f t="shared" si="23"/>
        <v>1720.4184000000289</v>
      </c>
      <c r="N102" s="1">
        <f t="shared" si="26"/>
        <v>1720.4184000000289</v>
      </c>
    </row>
    <row r="103" spans="1:14" x14ac:dyDescent="0.25">
      <c r="A103">
        <f t="shared" si="24"/>
        <v>93</v>
      </c>
      <c r="B103" s="7">
        <f t="shared" si="25"/>
        <v>4986.7195765418019</v>
      </c>
      <c r="C103" s="2">
        <v>93</v>
      </c>
      <c r="D103" s="1">
        <f t="shared" si="16"/>
        <v>4986.7195765418019</v>
      </c>
      <c r="E103" s="1">
        <f t="shared" si="17"/>
        <v>4986.7195765418019</v>
      </c>
      <c r="F103" s="1">
        <f t="shared" si="18"/>
        <v>1605.7101433609573</v>
      </c>
      <c r="G103" s="1">
        <f t="shared" si="19"/>
        <v>1605.7101433609573</v>
      </c>
      <c r="H103" s="1">
        <f t="shared" si="20"/>
        <v>1605.7101433609573</v>
      </c>
      <c r="I103" s="1">
        <f t="shared" si="27"/>
        <v>98.886428137130636</v>
      </c>
      <c r="J103" s="1">
        <f t="shared" si="28"/>
        <v>98.886428137130636</v>
      </c>
      <c r="K103" s="1">
        <f t="shared" si="21"/>
        <v>15.821828501940901</v>
      </c>
      <c r="L103" s="1">
        <f t="shared" si="22"/>
        <v>15.821828501940901</v>
      </c>
      <c r="M103" s="1">
        <f t="shared" si="23"/>
        <v>1720.4184000000289</v>
      </c>
      <c r="N103" s="1">
        <f t="shared" si="26"/>
        <v>1720.4184000000289</v>
      </c>
    </row>
    <row r="104" spans="1:14" x14ac:dyDescent="0.25">
      <c r="A104">
        <f t="shared" si="24"/>
        <v>94</v>
      </c>
      <c r="B104" s="7">
        <f t="shared" si="25"/>
        <v>3353.0700816764152</v>
      </c>
      <c r="C104" s="2">
        <v>94</v>
      </c>
      <c r="D104" s="1">
        <f t="shared" si="16"/>
        <v>3353.0700816764152</v>
      </c>
      <c r="E104" s="1">
        <f t="shared" si="17"/>
        <v>3353.0700816764152</v>
      </c>
      <c r="F104" s="1">
        <f t="shared" si="18"/>
        <v>1633.6494948653867</v>
      </c>
      <c r="G104" s="1">
        <f t="shared" si="19"/>
        <v>1633.6494948653867</v>
      </c>
      <c r="H104" s="1">
        <f t="shared" si="20"/>
        <v>1633.6494948653867</v>
      </c>
      <c r="I104" s="1">
        <f t="shared" si="27"/>
        <v>74.800780288484759</v>
      </c>
      <c r="J104" s="1">
        <f t="shared" si="28"/>
        <v>74.800780288484759</v>
      </c>
      <c r="K104" s="1">
        <f t="shared" si="21"/>
        <v>11.968124846157561</v>
      </c>
      <c r="L104" s="1">
        <f t="shared" si="22"/>
        <v>11.968124846157561</v>
      </c>
      <c r="M104" s="1">
        <f t="shared" si="23"/>
        <v>1720.4184000000289</v>
      </c>
      <c r="N104" s="1">
        <f t="shared" si="26"/>
        <v>1720.4184000000289</v>
      </c>
    </row>
    <row r="105" spans="1:14" x14ac:dyDescent="0.25">
      <c r="A105">
        <f t="shared" si="24"/>
        <v>95</v>
      </c>
      <c r="B105" s="7">
        <f t="shared" si="25"/>
        <v>1690.995090677249</v>
      </c>
      <c r="C105" s="2">
        <v>95</v>
      </c>
      <c r="D105" s="1">
        <f t="shared" si="16"/>
        <v>1690.995090677249</v>
      </c>
      <c r="E105" s="1">
        <f t="shared" si="17"/>
        <v>1690.995090677249</v>
      </c>
      <c r="F105" s="1">
        <f t="shared" si="18"/>
        <v>1662.0749909991662</v>
      </c>
      <c r="G105" s="1">
        <f t="shared" si="19"/>
        <v>1662.0749909991662</v>
      </c>
      <c r="H105" s="1">
        <f t="shared" si="20"/>
        <v>1662.0749909991662</v>
      </c>
      <c r="I105" s="1">
        <f t="shared" si="27"/>
        <v>50.296042242123193</v>
      </c>
      <c r="J105" s="1">
        <f t="shared" si="28"/>
        <v>50.296042242123193</v>
      </c>
      <c r="K105" s="1">
        <f t="shared" si="21"/>
        <v>8.0473667587397113</v>
      </c>
      <c r="L105" s="1">
        <f t="shared" si="22"/>
        <v>8.0473667587397113</v>
      </c>
      <c r="M105" s="1">
        <f t="shared" si="23"/>
        <v>1720.4184000000289</v>
      </c>
      <c r="N105" s="1">
        <f t="shared" si="26"/>
        <v>1720.4184000000289</v>
      </c>
    </row>
    <row r="106" spans="1:14" x14ac:dyDescent="0.25">
      <c r="A106">
        <f t="shared" si="24"/>
        <v>96</v>
      </c>
      <c r="B106" s="7" t="str">
        <f t="shared" si="25"/>
        <v/>
      </c>
      <c r="C106" s="2">
        <v>96</v>
      </c>
      <c r="D106" s="1" t="str">
        <f t="shared" si="16"/>
        <v/>
      </c>
      <c r="E106" s="1">
        <f t="shared" si="17"/>
        <v>-8.6629370343871415E-11</v>
      </c>
      <c r="F106" s="1">
        <f t="shared" si="18"/>
        <v>1690.995090677249</v>
      </c>
      <c r="G106" s="1">
        <f t="shared" si="19"/>
        <v>1690.9950906773356</v>
      </c>
      <c r="H106" s="1">
        <f t="shared" si="20"/>
        <v>1690.9950906773356</v>
      </c>
      <c r="I106" s="1">
        <f t="shared" si="27"/>
        <v>25.364921829908106</v>
      </c>
      <c r="J106" s="1">
        <f t="shared" si="28"/>
        <v>25.364921829908106</v>
      </c>
      <c r="K106" s="1">
        <f t="shared" si="21"/>
        <v>4.0583874927852968</v>
      </c>
      <c r="L106" s="1">
        <f t="shared" si="22"/>
        <v>4.0583874927852968</v>
      </c>
      <c r="M106" s="1">
        <f t="shared" si="23"/>
        <v>1720.4183999999423</v>
      </c>
      <c r="N106" s="1">
        <f t="shared" si="26"/>
        <v>1720.4184000000289</v>
      </c>
    </row>
    <row r="107" spans="1:14" x14ac:dyDescent="0.25">
      <c r="A107" t="str">
        <f t="shared" ref="A107:A130" si="29">IF(C107&lt;=$R$9,C107,"")</f>
        <v/>
      </c>
      <c r="B107" s="7" t="str">
        <f t="shared" ref="B107:B130" si="30">D107</f>
        <v/>
      </c>
      <c r="C107" s="2">
        <v>97</v>
      </c>
      <c r="D107" s="1" t="str">
        <f t="shared" ref="D107:D130" si="31">IFERROR(IF(E107&gt;=0.1,E106-H107-O107,""),"")</f>
        <v/>
      </c>
      <c r="E107" s="1" t="e">
        <f t="shared" ref="E107:E130" si="32">E106-H107-O107</f>
        <v>#VALUE!</v>
      </c>
      <c r="F107" s="1" t="str">
        <f t="shared" ref="F107:F130" si="33">IFERROR(IF(A107&lt;$R$9,IFERROR(IF(H107&gt;=0,N107-J107-L107,""),""),IF(A107=$R$9,D106,"")),"")</f>
        <v/>
      </c>
      <c r="G107" s="1" t="str">
        <f t="shared" ref="G107:G130" si="34">IFERROR(IF(H107&gt;=0,N107-J107-L107,""),"")</f>
        <v/>
      </c>
      <c r="H107" s="1" t="e">
        <f t="shared" ref="H107:H130" si="35">N107-J107-L107</f>
        <v>#VALUE!</v>
      </c>
      <c r="I107" s="1" t="str">
        <f t="shared" ref="I107:I130" si="36">IFERROR(IF(J107&gt;=0,D106*$K$5/2,""),"")</f>
        <v/>
      </c>
      <c r="J107" s="1" t="e">
        <f t="shared" ref="J107:J130" si="37">D106*$K$5/2</f>
        <v>#VALUE!</v>
      </c>
      <c r="K107" s="1" t="str">
        <f t="shared" ref="K107:K130" si="38">IFERROR(IF(L107&gt;=0,I107*16%,""),"")</f>
        <v/>
      </c>
      <c r="L107" s="1" t="e">
        <f t="shared" ref="L107:L130" si="39">J107*16%</f>
        <v>#VALUE!</v>
      </c>
      <c r="M107" s="1" t="str">
        <f t="shared" ref="M107:M130" si="40">IFERROR(IF(A107&lt;$R$9,N107,F107+I107+K107),"")</f>
        <v/>
      </c>
      <c r="N107" s="1">
        <f t="shared" si="26"/>
        <v>1720.4184000000289</v>
      </c>
    </row>
    <row r="108" spans="1:14" x14ac:dyDescent="0.25">
      <c r="A108" t="str">
        <f t="shared" si="29"/>
        <v/>
      </c>
      <c r="B108" s="7" t="str">
        <f t="shared" si="30"/>
        <v/>
      </c>
      <c r="C108" s="2">
        <v>98</v>
      </c>
      <c r="D108" s="1" t="str">
        <f t="shared" si="31"/>
        <v/>
      </c>
      <c r="E108" s="1" t="e">
        <f t="shared" si="32"/>
        <v>#VALUE!</v>
      </c>
      <c r="F108" s="1" t="str">
        <f t="shared" si="33"/>
        <v/>
      </c>
      <c r="G108" s="1" t="str">
        <f t="shared" si="34"/>
        <v/>
      </c>
      <c r="H108" s="1" t="e">
        <f t="shared" si="35"/>
        <v>#VALUE!</v>
      </c>
      <c r="I108" s="1" t="str">
        <f t="shared" si="36"/>
        <v/>
      </c>
      <c r="J108" s="1" t="e">
        <f t="shared" si="37"/>
        <v>#VALUE!</v>
      </c>
      <c r="K108" s="1" t="str">
        <f t="shared" si="38"/>
        <v/>
      </c>
      <c r="L108" s="1" t="e">
        <f t="shared" si="39"/>
        <v>#VALUE!</v>
      </c>
      <c r="M108" s="1" t="str">
        <f t="shared" si="40"/>
        <v/>
      </c>
      <c r="N108" s="1">
        <f t="shared" si="26"/>
        <v>1720.4184000000289</v>
      </c>
    </row>
    <row r="109" spans="1:14" x14ac:dyDescent="0.25">
      <c r="A109" t="str">
        <f t="shared" si="29"/>
        <v/>
      </c>
      <c r="B109" s="7" t="str">
        <f t="shared" si="30"/>
        <v/>
      </c>
      <c r="C109" s="2">
        <v>99</v>
      </c>
      <c r="D109" s="1" t="str">
        <f t="shared" si="31"/>
        <v/>
      </c>
      <c r="E109" s="1" t="e">
        <f t="shared" si="32"/>
        <v>#VALUE!</v>
      </c>
      <c r="F109" s="1" t="str">
        <f t="shared" si="33"/>
        <v/>
      </c>
      <c r="G109" s="1" t="str">
        <f t="shared" si="34"/>
        <v/>
      </c>
      <c r="H109" s="1" t="e">
        <f t="shared" si="35"/>
        <v>#VALUE!</v>
      </c>
      <c r="I109" s="1" t="str">
        <f t="shared" si="36"/>
        <v/>
      </c>
      <c r="J109" s="1" t="e">
        <f t="shared" si="37"/>
        <v>#VALUE!</v>
      </c>
      <c r="K109" s="1" t="str">
        <f t="shared" si="38"/>
        <v/>
      </c>
      <c r="L109" s="1" t="e">
        <f t="shared" si="39"/>
        <v>#VALUE!</v>
      </c>
      <c r="M109" s="1" t="str">
        <f t="shared" si="40"/>
        <v/>
      </c>
      <c r="N109" s="1">
        <f t="shared" si="26"/>
        <v>1720.4184000000289</v>
      </c>
    </row>
    <row r="110" spans="1:14" x14ac:dyDescent="0.25">
      <c r="A110" t="str">
        <f t="shared" si="29"/>
        <v/>
      </c>
      <c r="B110" s="7" t="str">
        <f t="shared" si="30"/>
        <v/>
      </c>
      <c r="C110" s="2">
        <v>100</v>
      </c>
      <c r="D110" s="1" t="str">
        <f t="shared" si="31"/>
        <v/>
      </c>
      <c r="E110" s="1" t="e">
        <f t="shared" si="32"/>
        <v>#VALUE!</v>
      </c>
      <c r="F110" s="1" t="str">
        <f t="shared" si="33"/>
        <v/>
      </c>
      <c r="G110" s="1" t="str">
        <f t="shared" si="34"/>
        <v/>
      </c>
      <c r="H110" s="1" t="e">
        <f t="shared" si="35"/>
        <v>#VALUE!</v>
      </c>
      <c r="I110" s="1" t="str">
        <f t="shared" si="36"/>
        <v/>
      </c>
      <c r="J110" s="1" t="e">
        <f t="shared" si="37"/>
        <v>#VALUE!</v>
      </c>
      <c r="K110" s="1" t="str">
        <f t="shared" si="38"/>
        <v/>
      </c>
      <c r="L110" s="1" t="e">
        <f t="shared" si="39"/>
        <v>#VALUE!</v>
      </c>
      <c r="M110" s="1" t="str">
        <f t="shared" si="40"/>
        <v/>
      </c>
      <c r="N110" s="1">
        <f t="shared" si="26"/>
        <v>1720.4184000000289</v>
      </c>
    </row>
    <row r="111" spans="1:14" x14ac:dyDescent="0.25">
      <c r="A111" t="str">
        <f t="shared" si="29"/>
        <v/>
      </c>
      <c r="B111" s="7" t="str">
        <f t="shared" si="30"/>
        <v/>
      </c>
      <c r="C111" s="2">
        <v>101</v>
      </c>
      <c r="D111" s="1" t="str">
        <f t="shared" si="31"/>
        <v/>
      </c>
      <c r="E111" s="1" t="e">
        <f t="shared" si="32"/>
        <v>#VALUE!</v>
      </c>
      <c r="F111" s="1" t="str">
        <f t="shared" si="33"/>
        <v/>
      </c>
      <c r="G111" s="1" t="str">
        <f t="shared" si="34"/>
        <v/>
      </c>
      <c r="H111" s="1" t="e">
        <f t="shared" si="35"/>
        <v>#VALUE!</v>
      </c>
      <c r="I111" s="1" t="str">
        <f t="shared" si="36"/>
        <v/>
      </c>
      <c r="J111" s="1" t="e">
        <f t="shared" si="37"/>
        <v>#VALUE!</v>
      </c>
      <c r="K111" s="1" t="str">
        <f t="shared" si="38"/>
        <v/>
      </c>
      <c r="L111" s="1" t="e">
        <f t="shared" si="39"/>
        <v>#VALUE!</v>
      </c>
      <c r="M111" s="1" t="str">
        <f t="shared" si="40"/>
        <v/>
      </c>
      <c r="N111" s="1">
        <f t="shared" si="26"/>
        <v>1720.4184000000289</v>
      </c>
    </row>
    <row r="112" spans="1:14" x14ac:dyDescent="0.25">
      <c r="A112" t="str">
        <f t="shared" si="29"/>
        <v/>
      </c>
      <c r="B112" s="7" t="str">
        <f t="shared" si="30"/>
        <v/>
      </c>
      <c r="C112" s="2">
        <v>102</v>
      </c>
      <c r="D112" s="1" t="str">
        <f t="shared" si="31"/>
        <v/>
      </c>
      <c r="E112" s="1" t="e">
        <f t="shared" si="32"/>
        <v>#VALUE!</v>
      </c>
      <c r="F112" s="1" t="str">
        <f t="shared" si="33"/>
        <v/>
      </c>
      <c r="G112" s="1" t="str">
        <f t="shared" si="34"/>
        <v/>
      </c>
      <c r="H112" s="1" t="e">
        <f t="shared" si="35"/>
        <v>#VALUE!</v>
      </c>
      <c r="I112" s="1" t="str">
        <f t="shared" si="36"/>
        <v/>
      </c>
      <c r="J112" s="1" t="e">
        <f t="shared" si="37"/>
        <v>#VALUE!</v>
      </c>
      <c r="K112" s="1" t="str">
        <f t="shared" si="38"/>
        <v/>
      </c>
      <c r="L112" s="1" t="e">
        <f t="shared" si="39"/>
        <v>#VALUE!</v>
      </c>
      <c r="M112" s="1" t="str">
        <f t="shared" si="40"/>
        <v/>
      </c>
      <c r="N112" s="1">
        <f t="shared" si="26"/>
        <v>1720.4184000000289</v>
      </c>
    </row>
    <row r="113" spans="1:14" x14ac:dyDescent="0.25">
      <c r="A113" t="str">
        <f t="shared" si="29"/>
        <v/>
      </c>
      <c r="B113" s="7" t="str">
        <f t="shared" si="30"/>
        <v/>
      </c>
      <c r="C113" s="2">
        <v>103</v>
      </c>
      <c r="D113" s="1" t="str">
        <f t="shared" si="31"/>
        <v/>
      </c>
      <c r="E113" s="1" t="e">
        <f t="shared" si="32"/>
        <v>#VALUE!</v>
      </c>
      <c r="F113" s="1" t="str">
        <f t="shared" si="33"/>
        <v/>
      </c>
      <c r="G113" s="1" t="str">
        <f t="shared" si="34"/>
        <v/>
      </c>
      <c r="H113" s="1" t="e">
        <f t="shared" si="35"/>
        <v>#VALUE!</v>
      </c>
      <c r="I113" s="1" t="str">
        <f t="shared" si="36"/>
        <v/>
      </c>
      <c r="J113" s="1" t="e">
        <f t="shared" si="37"/>
        <v>#VALUE!</v>
      </c>
      <c r="K113" s="1" t="str">
        <f t="shared" si="38"/>
        <v/>
      </c>
      <c r="L113" s="1" t="e">
        <f t="shared" si="39"/>
        <v>#VALUE!</v>
      </c>
      <c r="M113" s="1" t="str">
        <f t="shared" si="40"/>
        <v/>
      </c>
      <c r="N113" s="1">
        <f t="shared" si="26"/>
        <v>1720.4184000000289</v>
      </c>
    </row>
    <row r="114" spans="1:14" x14ac:dyDescent="0.25">
      <c r="A114" t="str">
        <f t="shared" si="29"/>
        <v/>
      </c>
      <c r="B114" s="7" t="str">
        <f t="shared" si="30"/>
        <v/>
      </c>
      <c r="C114" s="2">
        <v>104</v>
      </c>
      <c r="D114" s="1" t="str">
        <f t="shared" si="31"/>
        <v/>
      </c>
      <c r="E114" s="1" t="e">
        <f t="shared" si="32"/>
        <v>#VALUE!</v>
      </c>
      <c r="F114" s="1" t="str">
        <f t="shared" si="33"/>
        <v/>
      </c>
      <c r="G114" s="1" t="str">
        <f t="shared" si="34"/>
        <v/>
      </c>
      <c r="H114" s="1" t="e">
        <f t="shared" si="35"/>
        <v>#VALUE!</v>
      </c>
      <c r="I114" s="1" t="str">
        <f t="shared" si="36"/>
        <v/>
      </c>
      <c r="J114" s="1" t="e">
        <f t="shared" si="37"/>
        <v>#VALUE!</v>
      </c>
      <c r="K114" s="1" t="str">
        <f t="shared" si="38"/>
        <v/>
      </c>
      <c r="L114" s="1" t="e">
        <f t="shared" si="39"/>
        <v>#VALUE!</v>
      </c>
      <c r="M114" s="1" t="str">
        <f t="shared" si="40"/>
        <v/>
      </c>
      <c r="N114" s="1">
        <f t="shared" si="26"/>
        <v>1720.4184000000289</v>
      </c>
    </row>
    <row r="115" spans="1:14" x14ac:dyDescent="0.25">
      <c r="A115" t="str">
        <f t="shared" si="29"/>
        <v/>
      </c>
      <c r="B115" s="7" t="str">
        <f t="shared" si="30"/>
        <v/>
      </c>
      <c r="C115" s="2">
        <v>105</v>
      </c>
      <c r="D115" s="1" t="str">
        <f t="shared" si="31"/>
        <v/>
      </c>
      <c r="E115" s="1" t="e">
        <f t="shared" si="32"/>
        <v>#VALUE!</v>
      </c>
      <c r="F115" s="1" t="str">
        <f t="shared" si="33"/>
        <v/>
      </c>
      <c r="G115" s="1" t="str">
        <f t="shared" si="34"/>
        <v/>
      </c>
      <c r="H115" s="1" t="e">
        <f t="shared" si="35"/>
        <v>#VALUE!</v>
      </c>
      <c r="I115" s="1" t="str">
        <f t="shared" si="36"/>
        <v/>
      </c>
      <c r="J115" s="1" t="e">
        <f t="shared" si="37"/>
        <v>#VALUE!</v>
      </c>
      <c r="K115" s="1" t="str">
        <f t="shared" si="38"/>
        <v/>
      </c>
      <c r="L115" s="1" t="e">
        <f t="shared" si="39"/>
        <v>#VALUE!</v>
      </c>
      <c r="M115" s="1" t="str">
        <f t="shared" si="40"/>
        <v/>
      </c>
      <c r="N115" s="1">
        <f t="shared" si="26"/>
        <v>1720.4184000000289</v>
      </c>
    </row>
    <row r="116" spans="1:14" x14ac:dyDescent="0.25">
      <c r="A116" t="str">
        <f t="shared" si="29"/>
        <v/>
      </c>
      <c r="B116" s="7" t="str">
        <f t="shared" si="30"/>
        <v/>
      </c>
      <c r="C116" s="2">
        <v>106</v>
      </c>
      <c r="D116" s="1" t="str">
        <f t="shared" si="31"/>
        <v/>
      </c>
      <c r="E116" s="1" t="e">
        <f t="shared" si="32"/>
        <v>#VALUE!</v>
      </c>
      <c r="F116" s="1" t="str">
        <f t="shared" si="33"/>
        <v/>
      </c>
      <c r="G116" s="1" t="str">
        <f t="shared" si="34"/>
        <v/>
      </c>
      <c r="H116" s="1" t="e">
        <f t="shared" si="35"/>
        <v>#VALUE!</v>
      </c>
      <c r="I116" s="1" t="str">
        <f t="shared" si="36"/>
        <v/>
      </c>
      <c r="J116" s="1" t="e">
        <f t="shared" si="37"/>
        <v>#VALUE!</v>
      </c>
      <c r="K116" s="1" t="str">
        <f t="shared" si="38"/>
        <v/>
      </c>
      <c r="L116" s="1" t="e">
        <f t="shared" si="39"/>
        <v>#VALUE!</v>
      </c>
      <c r="M116" s="1" t="str">
        <f t="shared" si="40"/>
        <v/>
      </c>
      <c r="N116" s="1">
        <f t="shared" si="26"/>
        <v>1720.4184000000289</v>
      </c>
    </row>
    <row r="117" spans="1:14" x14ac:dyDescent="0.25">
      <c r="A117" t="str">
        <f t="shared" si="29"/>
        <v/>
      </c>
      <c r="B117" s="7" t="str">
        <f t="shared" si="30"/>
        <v/>
      </c>
      <c r="C117" s="2">
        <v>107</v>
      </c>
      <c r="D117" s="1" t="str">
        <f t="shared" si="31"/>
        <v/>
      </c>
      <c r="E117" s="1" t="e">
        <f t="shared" si="32"/>
        <v>#VALUE!</v>
      </c>
      <c r="F117" s="1" t="str">
        <f t="shared" si="33"/>
        <v/>
      </c>
      <c r="G117" s="1" t="str">
        <f t="shared" si="34"/>
        <v/>
      </c>
      <c r="H117" s="1" t="e">
        <f t="shared" si="35"/>
        <v>#VALUE!</v>
      </c>
      <c r="I117" s="1" t="str">
        <f t="shared" si="36"/>
        <v/>
      </c>
      <c r="J117" s="1" t="e">
        <f t="shared" si="37"/>
        <v>#VALUE!</v>
      </c>
      <c r="K117" s="1" t="str">
        <f t="shared" si="38"/>
        <v/>
      </c>
      <c r="L117" s="1" t="e">
        <f t="shared" si="39"/>
        <v>#VALUE!</v>
      </c>
      <c r="M117" s="1" t="str">
        <f t="shared" si="40"/>
        <v/>
      </c>
      <c r="N117" s="1">
        <f t="shared" si="26"/>
        <v>1720.4184000000289</v>
      </c>
    </row>
    <row r="118" spans="1:14" x14ac:dyDescent="0.25">
      <c r="A118" t="str">
        <f t="shared" si="29"/>
        <v/>
      </c>
      <c r="B118" s="7" t="str">
        <f t="shared" si="30"/>
        <v/>
      </c>
      <c r="C118" s="2">
        <v>108</v>
      </c>
      <c r="D118" s="1" t="str">
        <f t="shared" si="31"/>
        <v/>
      </c>
      <c r="E118" s="1" t="e">
        <f t="shared" si="32"/>
        <v>#VALUE!</v>
      </c>
      <c r="F118" s="1" t="str">
        <f t="shared" si="33"/>
        <v/>
      </c>
      <c r="G118" s="1" t="str">
        <f t="shared" si="34"/>
        <v/>
      </c>
      <c r="H118" s="1" t="e">
        <f t="shared" si="35"/>
        <v>#VALUE!</v>
      </c>
      <c r="I118" s="1" t="str">
        <f t="shared" si="36"/>
        <v/>
      </c>
      <c r="J118" s="1" t="e">
        <f t="shared" si="37"/>
        <v>#VALUE!</v>
      </c>
      <c r="K118" s="1" t="str">
        <f t="shared" si="38"/>
        <v/>
      </c>
      <c r="L118" s="1" t="e">
        <f t="shared" si="39"/>
        <v>#VALUE!</v>
      </c>
      <c r="M118" s="1" t="str">
        <f t="shared" si="40"/>
        <v/>
      </c>
      <c r="N118" s="1">
        <f t="shared" si="26"/>
        <v>1720.4184000000289</v>
      </c>
    </row>
    <row r="119" spans="1:14" x14ac:dyDescent="0.25">
      <c r="A119" t="str">
        <f t="shared" si="29"/>
        <v/>
      </c>
      <c r="B119" s="7" t="str">
        <f t="shared" si="30"/>
        <v/>
      </c>
      <c r="C119" s="2">
        <v>109</v>
      </c>
      <c r="D119" s="1" t="str">
        <f t="shared" si="31"/>
        <v/>
      </c>
      <c r="E119" s="1" t="e">
        <f t="shared" si="32"/>
        <v>#VALUE!</v>
      </c>
      <c r="F119" s="1" t="str">
        <f t="shared" si="33"/>
        <v/>
      </c>
      <c r="G119" s="1" t="str">
        <f t="shared" si="34"/>
        <v/>
      </c>
      <c r="H119" s="1" t="e">
        <f t="shared" si="35"/>
        <v>#VALUE!</v>
      </c>
      <c r="I119" s="1" t="str">
        <f t="shared" si="36"/>
        <v/>
      </c>
      <c r="J119" s="1" t="e">
        <f t="shared" si="37"/>
        <v>#VALUE!</v>
      </c>
      <c r="K119" s="1" t="str">
        <f t="shared" si="38"/>
        <v/>
      </c>
      <c r="L119" s="1" t="e">
        <f t="shared" si="39"/>
        <v>#VALUE!</v>
      </c>
      <c r="M119" s="1" t="str">
        <f t="shared" si="40"/>
        <v/>
      </c>
      <c r="N119" s="1">
        <f t="shared" si="26"/>
        <v>1720.4184000000289</v>
      </c>
    </row>
    <row r="120" spans="1:14" x14ac:dyDescent="0.25">
      <c r="A120" t="str">
        <f t="shared" si="29"/>
        <v/>
      </c>
      <c r="B120" s="7" t="str">
        <f t="shared" si="30"/>
        <v/>
      </c>
      <c r="C120" s="2">
        <v>110</v>
      </c>
      <c r="D120" s="1" t="str">
        <f t="shared" si="31"/>
        <v/>
      </c>
      <c r="E120" s="1" t="e">
        <f t="shared" si="32"/>
        <v>#VALUE!</v>
      </c>
      <c r="F120" s="1" t="str">
        <f t="shared" si="33"/>
        <v/>
      </c>
      <c r="G120" s="1" t="str">
        <f t="shared" si="34"/>
        <v/>
      </c>
      <c r="H120" s="1" t="e">
        <f t="shared" si="35"/>
        <v>#VALUE!</v>
      </c>
      <c r="I120" s="1" t="str">
        <f t="shared" si="36"/>
        <v/>
      </c>
      <c r="J120" s="1" t="e">
        <f t="shared" si="37"/>
        <v>#VALUE!</v>
      </c>
      <c r="K120" s="1" t="str">
        <f t="shared" si="38"/>
        <v/>
      </c>
      <c r="L120" s="1" t="e">
        <f t="shared" si="39"/>
        <v>#VALUE!</v>
      </c>
      <c r="M120" s="1" t="str">
        <f t="shared" si="40"/>
        <v/>
      </c>
      <c r="N120" s="1">
        <f t="shared" si="26"/>
        <v>1720.4184000000289</v>
      </c>
    </row>
    <row r="121" spans="1:14" x14ac:dyDescent="0.25">
      <c r="A121" t="str">
        <f t="shared" si="29"/>
        <v/>
      </c>
      <c r="B121" s="7" t="str">
        <f t="shared" si="30"/>
        <v/>
      </c>
      <c r="C121" s="2">
        <v>111</v>
      </c>
      <c r="D121" s="1" t="str">
        <f t="shared" si="31"/>
        <v/>
      </c>
      <c r="E121" s="1" t="e">
        <f t="shared" si="32"/>
        <v>#VALUE!</v>
      </c>
      <c r="F121" s="1" t="str">
        <f t="shared" si="33"/>
        <v/>
      </c>
      <c r="G121" s="1" t="str">
        <f t="shared" si="34"/>
        <v/>
      </c>
      <c r="H121" s="1" t="e">
        <f t="shared" si="35"/>
        <v>#VALUE!</v>
      </c>
      <c r="I121" s="1" t="str">
        <f t="shared" si="36"/>
        <v/>
      </c>
      <c r="J121" s="1" t="e">
        <f t="shared" si="37"/>
        <v>#VALUE!</v>
      </c>
      <c r="K121" s="1" t="str">
        <f t="shared" si="38"/>
        <v/>
      </c>
      <c r="L121" s="1" t="e">
        <f t="shared" si="39"/>
        <v>#VALUE!</v>
      </c>
      <c r="M121" s="1" t="str">
        <f t="shared" si="40"/>
        <v/>
      </c>
      <c r="N121" s="1">
        <f t="shared" si="26"/>
        <v>1720.4184000000289</v>
      </c>
    </row>
    <row r="122" spans="1:14" x14ac:dyDescent="0.25">
      <c r="A122" t="str">
        <f t="shared" si="29"/>
        <v/>
      </c>
      <c r="B122" s="7" t="str">
        <f t="shared" si="30"/>
        <v/>
      </c>
      <c r="C122" s="2">
        <v>112</v>
      </c>
      <c r="D122" s="1" t="str">
        <f t="shared" si="31"/>
        <v/>
      </c>
      <c r="E122" s="1" t="e">
        <f t="shared" si="32"/>
        <v>#VALUE!</v>
      </c>
      <c r="F122" s="1" t="str">
        <f t="shared" si="33"/>
        <v/>
      </c>
      <c r="G122" s="1" t="str">
        <f t="shared" si="34"/>
        <v/>
      </c>
      <c r="H122" s="1" t="e">
        <f t="shared" si="35"/>
        <v>#VALUE!</v>
      </c>
      <c r="I122" s="1" t="str">
        <f t="shared" si="36"/>
        <v/>
      </c>
      <c r="J122" s="1" t="e">
        <f t="shared" si="37"/>
        <v>#VALUE!</v>
      </c>
      <c r="K122" s="1" t="str">
        <f t="shared" si="38"/>
        <v/>
      </c>
      <c r="L122" s="1" t="e">
        <f t="shared" si="39"/>
        <v>#VALUE!</v>
      </c>
      <c r="M122" s="1" t="str">
        <f t="shared" si="40"/>
        <v/>
      </c>
      <c r="N122" s="1">
        <f t="shared" si="26"/>
        <v>1720.4184000000289</v>
      </c>
    </row>
    <row r="123" spans="1:14" x14ac:dyDescent="0.25">
      <c r="A123" t="str">
        <f t="shared" si="29"/>
        <v/>
      </c>
      <c r="B123" s="7" t="str">
        <f t="shared" si="30"/>
        <v/>
      </c>
      <c r="C123" s="2">
        <v>113</v>
      </c>
      <c r="D123" s="1" t="str">
        <f t="shared" si="31"/>
        <v/>
      </c>
      <c r="E123" s="1" t="e">
        <f t="shared" si="32"/>
        <v>#VALUE!</v>
      </c>
      <c r="F123" s="1" t="str">
        <f t="shared" si="33"/>
        <v/>
      </c>
      <c r="G123" s="1" t="str">
        <f t="shared" si="34"/>
        <v/>
      </c>
      <c r="H123" s="1" t="e">
        <f t="shared" si="35"/>
        <v>#VALUE!</v>
      </c>
      <c r="I123" s="1" t="str">
        <f t="shared" si="36"/>
        <v/>
      </c>
      <c r="J123" s="1" t="e">
        <f t="shared" si="37"/>
        <v>#VALUE!</v>
      </c>
      <c r="K123" s="1" t="str">
        <f t="shared" si="38"/>
        <v/>
      </c>
      <c r="L123" s="1" t="e">
        <f t="shared" si="39"/>
        <v>#VALUE!</v>
      </c>
      <c r="M123" s="1" t="str">
        <f t="shared" si="40"/>
        <v/>
      </c>
      <c r="N123" s="1">
        <f t="shared" si="26"/>
        <v>1720.4184000000289</v>
      </c>
    </row>
    <row r="124" spans="1:14" x14ac:dyDescent="0.25">
      <c r="A124" t="str">
        <f t="shared" si="29"/>
        <v/>
      </c>
      <c r="B124" s="7" t="str">
        <f t="shared" si="30"/>
        <v/>
      </c>
      <c r="C124" s="2">
        <v>114</v>
      </c>
      <c r="D124" s="1" t="str">
        <f t="shared" si="31"/>
        <v/>
      </c>
      <c r="E124" s="1" t="e">
        <f t="shared" si="32"/>
        <v>#VALUE!</v>
      </c>
      <c r="F124" s="1" t="str">
        <f t="shared" si="33"/>
        <v/>
      </c>
      <c r="G124" s="1" t="str">
        <f t="shared" si="34"/>
        <v/>
      </c>
      <c r="H124" s="1" t="e">
        <f t="shared" si="35"/>
        <v>#VALUE!</v>
      </c>
      <c r="I124" s="1" t="str">
        <f t="shared" si="36"/>
        <v/>
      </c>
      <c r="J124" s="1" t="e">
        <f t="shared" si="37"/>
        <v>#VALUE!</v>
      </c>
      <c r="K124" s="1" t="str">
        <f t="shared" si="38"/>
        <v/>
      </c>
      <c r="L124" s="1" t="e">
        <f t="shared" si="39"/>
        <v>#VALUE!</v>
      </c>
      <c r="M124" s="1" t="str">
        <f t="shared" si="40"/>
        <v/>
      </c>
      <c r="N124" s="1">
        <f t="shared" si="26"/>
        <v>1720.4184000000289</v>
      </c>
    </row>
    <row r="125" spans="1:14" x14ac:dyDescent="0.25">
      <c r="A125" t="str">
        <f t="shared" si="29"/>
        <v/>
      </c>
      <c r="B125" s="7" t="str">
        <f t="shared" si="30"/>
        <v/>
      </c>
      <c r="C125" s="2">
        <v>115</v>
      </c>
      <c r="D125" s="1" t="str">
        <f t="shared" si="31"/>
        <v/>
      </c>
      <c r="E125" s="1" t="e">
        <f t="shared" si="32"/>
        <v>#VALUE!</v>
      </c>
      <c r="F125" s="1" t="str">
        <f t="shared" si="33"/>
        <v/>
      </c>
      <c r="G125" s="1" t="str">
        <f t="shared" si="34"/>
        <v/>
      </c>
      <c r="H125" s="1" t="e">
        <f t="shared" si="35"/>
        <v>#VALUE!</v>
      </c>
      <c r="I125" s="1" t="str">
        <f t="shared" si="36"/>
        <v/>
      </c>
      <c r="J125" s="1" t="e">
        <f t="shared" si="37"/>
        <v>#VALUE!</v>
      </c>
      <c r="K125" s="1" t="str">
        <f t="shared" si="38"/>
        <v/>
      </c>
      <c r="L125" s="1" t="e">
        <f t="shared" si="39"/>
        <v>#VALUE!</v>
      </c>
      <c r="M125" s="1" t="str">
        <f t="shared" si="40"/>
        <v/>
      </c>
      <c r="N125" s="1">
        <f t="shared" si="26"/>
        <v>1720.4184000000289</v>
      </c>
    </row>
    <row r="126" spans="1:14" x14ac:dyDescent="0.25">
      <c r="A126" t="str">
        <f t="shared" si="29"/>
        <v/>
      </c>
      <c r="B126" s="7" t="str">
        <f t="shared" si="30"/>
        <v/>
      </c>
      <c r="C126" s="2">
        <v>116</v>
      </c>
      <c r="D126" s="1" t="str">
        <f t="shared" si="31"/>
        <v/>
      </c>
      <c r="E126" s="1" t="e">
        <f t="shared" si="32"/>
        <v>#VALUE!</v>
      </c>
      <c r="F126" s="1" t="str">
        <f t="shared" si="33"/>
        <v/>
      </c>
      <c r="G126" s="1" t="str">
        <f t="shared" si="34"/>
        <v/>
      </c>
      <c r="H126" s="1" t="e">
        <f t="shared" si="35"/>
        <v>#VALUE!</v>
      </c>
      <c r="I126" s="1" t="str">
        <f t="shared" si="36"/>
        <v/>
      </c>
      <c r="J126" s="1" t="e">
        <f t="shared" si="37"/>
        <v>#VALUE!</v>
      </c>
      <c r="K126" s="1" t="str">
        <f t="shared" si="38"/>
        <v/>
      </c>
      <c r="L126" s="1" t="e">
        <f t="shared" si="39"/>
        <v>#VALUE!</v>
      </c>
      <c r="M126" s="1" t="str">
        <f t="shared" si="40"/>
        <v/>
      </c>
      <c r="N126" s="1">
        <f t="shared" si="26"/>
        <v>1720.4184000000289</v>
      </c>
    </row>
    <row r="127" spans="1:14" x14ac:dyDescent="0.25">
      <c r="A127" t="str">
        <f t="shared" si="29"/>
        <v/>
      </c>
      <c r="B127" s="7" t="str">
        <f t="shared" si="30"/>
        <v/>
      </c>
      <c r="C127" s="2">
        <v>117</v>
      </c>
      <c r="D127" s="1" t="str">
        <f t="shared" si="31"/>
        <v/>
      </c>
      <c r="E127" s="1" t="e">
        <f t="shared" si="32"/>
        <v>#VALUE!</v>
      </c>
      <c r="F127" s="1" t="str">
        <f t="shared" si="33"/>
        <v/>
      </c>
      <c r="G127" s="1" t="str">
        <f t="shared" si="34"/>
        <v/>
      </c>
      <c r="H127" s="1" t="e">
        <f t="shared" si="35"/>
        <v>#VALUE!</v>
      </c>
      <c r="I127" s="1" t="str">
        <f t="shared" si="36"/>
        <v/>
      </c>
      <c r="J127" s="1" t="e">
        <f t="shared" si="37"/>
        <v>#VALUE!</v>
      </c>
      <c r="K127" s="1" t="str">
        <f t="shared" si="38"/>
        <v/>
      </c>
      <c r="L127" s="1" t="e">
        <f t="shared" si="39"/>
        <v>#VALUE!</v>
      </c>
      <c r="M127" s="1" t="str">
        <f t="shared" si="40"/>
        <v/>
      </c>
      <c r="N127" s="1">
        <f t="shared" si="26"/>
        <v>1720.4184000000289</v>
      </c>
    </row>
    <row r="128" spans="1:14" x14ac:dyDescent="0.25">
      <c r="A128" t="str">
        <f t="shared" si="29"/>
        <v/>
      </c>
      <c r="B128" s="7" t="str">
        <f t="shared" si="30"/>
        <v/>
      </c>
      <c r="C128" s="2">
        <v>118</v>
      </c>
      <c r="D128" s="1" t="str">
        <f t="shared" si="31"/>
        <v/>
      </c>
      <c r="E128" s="1" t="e">
        <f t="shared" si="32"/>
        <v>#VALUE!</v>
      </c>
      <c r="F128" s="1" t="str">
        <f t="shared" si="33"/>
        <v/>
      </c>
      <c r="G128" s="1" t="str">
        <f t="shared" si="34"/>
        <v/>
      </c>
      <c r="H128" s="1" t="e">
        <f t="shared" si="35"/>
        <v>#VALUE!</v>
      </c>
      <c r="I128" s="1" t="str">
        <f t="shared" si="36"/>
        <v/>
      </c>
      <c r="J128" s="1" t="e">
        <f t="shared" si="37"/>
        <v>#VALUE!</v>
      </c>
      <c r="K128" s="1" t="str">
        <f t="shared" si="38"/>
        <v/>
      </c>
      <c r="L128" s="1" t="e">
        <f t="shared" si="39"/>
        <v>#VALUE!</v>
      </c>
      <c r="M128" s="1" t="str">
        <f t="shared" si="40"/>
        <v/>
      </c>
      <c r="N128" s="1">
        <f t="shared" si="26"/>
        <v>1720.4184000000289</v>
      </c>
    </row>
    <row r="129" spans="1:14" x14ac:dyDescent="0.25">
      <c r="A129" t="str">
        <f t="shared" si="29"/>
        <v/>
      </c>
      <c r="B129" s="7" t="str">
        <f t="shared" si="30"/>
        <v/>
      </c>
      <c r="C129" s="2">
        <v>119</v>
      </c>
      <c r="D129" s="1" t="str">
        <f t="shared" si="31"/>
        <v/>
      </c>
      <c r="E129" s="1" t="e">
        <f t="shared" si="32"/>
        <v>#VALUE!</v>
      </c>
      <c r="F129" s="1" t="str">
        <f t="shared" si="33"/>
        <v/>
      </c>
      <c r="G129" s="1" t="str">
        <f t="shared" si="34"/>
        <v/>
      </c>
      <c r="H129" s="1" t="e">
        <f t="shared" si="35"/>
        <v>#VALUE!</v>
      </c>
      <c r="I129" s="1" t="str">
        <f t="shared" si="36"/>
        <v/>
      </c>
      <c r="J129" s="1" t="e">
        <f t="shared" si="37"/>
        <v>#VALUE!</v>
      </c>
      <c r="K129" s="1" t="str">
        <f t="shared" si="38"/>
        <v/>
      </c>
      <c r="L129" s="1" t="e">
        <f t="shared" si="39"/>
        <v>#VALUE!</v>
      </c>
      <c r="M129" s="1" t="str">
        <f t="shared" si="40"/>
        <v/>
      </c>
      <c r="N129" s="1">
        <f t="shared" si="26"/>
        <v>1720.4184000000289</v>
      </c>
    </row>
    <row r="130" spans="1:14" x14ac:dyDescent="0.25">
      <c r="A130" t="str">
        <f t="shared" si="29"/>
        <v/>
      </c>
      <c r="B130" s="7" t="str">
        <f t="shared" si="30"/>
        <v/>
      </c>
      <c r="C130" s="2">
        <v>120</v>
      </c>
      <c r="D130" s="1" t="str">
        <f t="shared" si="31"/>
        <v/>
      </c>
      <c r="E130" s="1" t="e">
        <f t="shared" si="32"/>
        <v>#VALUE!</v>
      </c>
      <c r="F130" s="1" t="str">
        <f t="shared" si="33"/>
        <v/>
      </c>
      <c r="G130" s="1" t="str">
        <f t="shared" si="34"/>
        <v/>
      </c>
      <c r="H130" s="1" t="e">
        <f t="shared" si="35"/>
        <v>#VALUE!</v>
      </c>
      <c r="I130" s="1" t="str">
        <f t="shared" si="36"/>
        <v/>
      </c>
      <c r="J130" s="1" t="e">
        <f t="shared" si="37"/>
        <v>#VALUE!</v>
      </c>
      <c r="K130" s="1" t="str">
        <f t="shared" si="38"/>
        <v/>
      </c>
      <c r="L130" s="1" t="e">
        <f t="shared" si="39"/>
        <v>#VALUE!</v>
      </c>
      <c r="M130" s="1" t="str">
        <f t="shared" si="40"/>
        <v/>
      </c>
      <c r="N130" s="1">
        <f t="shared" si="26"/>
        <v>1720.4184000000289</v>
      </c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$XFC$1:$XFC$5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3B3F-7C7B-482B-B2C6-B135FBF53CD7}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3.5703125" bestFit="1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96</v>
      </c>
      <c r="XFD1" s="23">
        <v>3.3176001166597476E-2</v>
      </c>
    </row>
    <row r="2" spans="1:19 16383:16384" x14ac:dyDescent="0.25">
      <c r="XFD2" s="23"/>
    </row>
    <row r="3" spans="1:19 16383:16384" x14ac:dyDescent="0.25">
      <c r="A3" s="13" t="s">
        <v>4</v>
      </c>
      <c r="D3" s="18">
        <v>100000</v>
      </c>
      <c r="Q3" s="34" t="s">
        <v>27</v>
      </c>
      <c r="R3" s="34"/>
      <c r="XFD3" s="23"/>
    </row>
    <row r="4" spans="1:19 16383:16384" ht="30" x14ac:dyDescent="0.25">
      <c r="A4" s="13" t="s">
        <v>36</v>
      </c>
      <c r="D4" s="15">
        <v>96</v>
      </c>
      <c r="F4" s="22"/>
      <c r="I4" s="3" t="s">
        <v>7</v>
      </c>
      <c r="K4" s="9">
        <f>VLOOKUP(D4,$XFC$1:$XFD$8,2,0)</f>
        <v>3.3176001166597476E-2</v>
      </c>
      <c r="Q4" s="24" t="s">
        <v>30</v>
      </c>
      <c r="R4" s="25">
        <f>D3</f>
        <v>100000</v>
      </c>
      <c r="XFD4" s="23"/>
    </row>
    <row r="5" spans="1:19 16383:16384" ht="15.75" x14ac:dyDescent="0.25">
      <c r="A5" s="13" t="s">
        <v>5</v>
      </c>
      <c r="D5" s="19">
        <f>-PMT(K4/2,D4,D3,,0)</f>
        <v>2089.4370000000017</v>
      </c>
      <c r="I5" s="3" t="s">
        <v>8</v>
      </c>
      <c r="J5" s="12"/>
      <c r="K5" s="9">
        <f>K4/1.16</f>
        <v>2.8600001005687482E-2</v>
      </c>
      <c r="Q5" s="15" t="s">
        <v>34</v>
      </c>
      <c r="R5" s="16">
        <f>D6</f>
        <v>200585.95200000016</v>
      </c>
      <c r="XFD5" s="23"/>
    </row>
    <row r="6" spans="1:19 16383:16384" ht="15.75" x14ac:dyDescent="0.25">
      <c r="A6" s="13" t="s">
        <v>6</v>
      </c>
      <c r="D6" s="11">
        <f>D4*D5</f>
        <v>200585.95200000016</v>
      </c>
      <c r="I6" s="21" t="s">
        <v>28</v>
      </c>
      <c r="K6" s="20">
        <f>(D6-D3)/D3/(D4/2)</f>
        <v>2.09554066666667E-2</v>
      </c>
      <c r="Q6" s="24" t="s">
        <v>31</v>
      </c>
      <c r="R6" s="25">
        <f>D5</f>
        <v>2089.4370000000017</v>
      </c>
      <c r="XFD6" s="23"/>
    </row>
    <row r="7" spans="1:19 16383:16384" ht="15.75" x14ac:dyDescent="0.25">
      <c r="E7" s="1"/>
      <c r="I7" s="3" t="s">
        <v>14</v>
      </c>
      <c r="K7" s="9">
        <f>K6/1.16</f>
        <v>1.8065005747126467E-2</v>
      </c>
      <c r="Q7" s="15" t="s">
        <v>17</v>
      </c>
      <c r="R7" s="16">
        <f>SUM(O10:O133)</f>
        <v>0</v>
      </c>
      <c r="S7" s="1"/>
    </row>
    <row r="8" spans="1:19 16383:16384" ht="15.75" x14ac:dyDescent="0.25">
      <c r="E8" s="1"/>
      <c r="Q8" s="24" t="s">
        <v>29</v>
      </c>
      <c r="R8" s="31">
        <f>D4</f>
        <v>96</v>
      </c>
      <c r="S8"/>
    </row>
    <row r="9" spans="1:19 16383:16384" ht="30" x14ac:dyDescent="0.25">
      <c r="A9" s="13" t="s">
        <v>0</v>
      </c>
      <c r="B9" s="14"/>
      <c r="C9" s="13" t="s">
        <v>9</v>
      </c>
      <c r="D9" s="13" t="s">
        <v>3</v>
      </c>
      <c r="E9" s="13" t="s">
        <v>10</v>
      </c>
      <c r="F9" s="13" t="s">
        <v>24</v>
      </c>
      <c r="G9" s="13" t="s">
        <v>17</v>
      </c>
      <c r="H9" s="13" t="s">
        <v>11</v>
      </c>
      <c r="I9" s="13" t="s">
        <v>25</v>
      </c>
      <c r="J9" s="13" t="s">
        <v>1</v>
      </c>
      <c r="K9" s="13" t="s">
        <v>13</v>
      </c>
      <c r="L9" s="13" t="s">
        <v>13</v>
      </c>
      <c r="M9" s="13" t="s">
        <v>2</v>
      </c>
      <c r="N9" s="13" t="s">
        <v>12</v>
      </c>
      <c r="O9" s="32" t="s">
        <v>26</v>
      </c>
      <c r="Q9" s="15" t="s">
        <v>20</v>
      </c>
      <c r="R9" s="26">
        <f>IFERROR(VLOOKUP("",$B$9:$C$130,2,0),MAX($C:$C))</f>
        <v>96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5"/>
      <c r="M10" s="5"/>
      <c r="N10" s="1"/>
      <c r="Q10" s="24" t="s">
        <v>16</v>
      </c>
      <c r="R10" s="30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99569.363058329865</v>
      </c>
      <c r="C11" s="2">
        <v>1</v>
      </c>
      <c r="D11" s="1">
        <f>IFERROR(IF(E11&gt;=0.1,E10-H11-O11,""),"")</f>
        <v>99569.363058329865</v>
      </c>
      <c r="E11" s="1">
        <f t="shared" ref="E11:E74" si="2">E10-H11-O11</f>
        <v>99569.363058329865</v>
      </c>
      <c r="F11" s="1">
        <f t="shared" ref="F11:F74" si="3">IFERROR(IF(A11&lt;$R$9,IFERROR(IF(H11&gt;=0,N11-J11-L11,""),""),IF(A11=$R$9,D10,"")),"")</f>
        <v>430.63694167012778</v>
      </c>
      <c r="G11" s="1">
        <f t="shared" ref="G11:G74" si="4">IFERROR(IF(H11&gt;=0,N11-J11-L11,""),"")</f>
        <v>430.63694167012778</v>
      </c>
      <c r="H11" s="1">
        <f t="shared" ref="H11:H74" si="5">N11-J11-L11</f>
        <v>430.63694167012778</v>
      </c>
      <c r="I11" s="1">
        <f>IFERROR(IF(J11&gt;=0,D10*$K$5/2,""),"")</f>
        <v>1430.0000502843741</v>
      </c>
      <c r="J11" s="1">
        <f>D10*$K$5/2</f>
        <v>1430.0000502843741</v>
      </c>
      <c r="K11" s="1">
        <f>IFERROR(IF(L11&gt;=0,I11*16%,""),"")</f>
        <v>228.80000804549985</v>
      </c>
      <c r="L11" s="1">
        <f>J11*16%</f>
        <v>228.80000804549985</v>
      </c>
      <c r="M11" s="1">
        <f t="shared" ref="M11:M74" si="6">IFERROR(IF(A11&lt;$R$9,N11,F11+I11+K11),"")</f>
        <v>2089.4370000000017</v>
      </c>
      <c r="N11" s="1">
        <f t="shared" ref="N11:N74" si="7">$D$5</f>
        <v>2089.4370000000017</v>
      </c>
      <c r="P11" s="1"/>
      <c r="Q11" s="15" t="s">
        <v>15</v>
      </c>
      <c r="R11" s="16">
        <f>(R17-D3)/1.16</f>
        <v>86712.027586207245</v>
      </c>
      <c r="S11"/>
    </row>
    <row r="12" spans="1:19 16383:16384" ht="15.75" x14ac:dyDescent="0.25">
      <c r="A12">
        <f t="shared" si="0"/>
        <v>2</v>
      </c>
      <c r="B12" s="7">
        <f t="shared" si="1"/>
        <v>99131.582710820119</v>
      </c>
      <c r="C12" s="2">
        <v>2</v>
      </c>
      <c r="D12" s="1">
        <f t="shared" ref="D12:D75" si="8">IFERROR(IF(E12&gt;=0.1,E11-H12-O12,""),"")</f>
        <v>99131.582710820119</v>
      </c>
      <c r="E12" s="1">
        <f t="shared" si="2"/>
        <v>99131.582710820119</v>
      </c>
      <c r="F12" s="1">
        <f t="shared" si="3"/>
        <v>437.780347509742</v>
      </c>
      <c r="G12" s="1">
        <f t="shared" si="4"/>
        <v>437.780347509742</v>
      </c>
      <c r="H12" s="1">
        <f t="shared" si="5"/>
        <v>437.780347509742</v>
      </c>
      <c r="I12" s="1">
        <f t="shared" ref="I12:I75" si="9">IFERROR(IF(J12&gt;=0,D11*$K$5/2,""),"")</f>
        <v>1423.841941801948</v>
      </c>
      <c r="J12" s="1">
        <f t="shared" ref="J12:J75" si="10">D11*$K$5/2</f>
        <v>1423.841941801948</v>
      </c>
      <c r="K12" s="1">
        <f t="shared" ref="K12:K75" si="11">IFERROR(IF(L12&gt;=0,I12*16%,""),"")</f>
        <v>227.81471068831169</v>
      </c>
      <c r="L12" s="1">
        <f t="shared" ref="L12:L75" si="12">J12*16%</f>
        <v>227.81471068831169</v>
      </c>
      <c r="M12" s="1">
        <f t="shared" si="6"/>
        <v>2089.4370000000017</v>
      </c>
      <c r="N12" s="1">
        <f t="shared" si="7"/>
        <v>2089.4370000000017</v>
      </c>
      <c r="P12" s="1"/>
      <c r="Q12" s="24" t="s">
        <v>22</v>
      </c>
      <c r="R12" s="25">
        <f>(D6-D3)/1.16</f>
        <v>86712.027586207041</v>
      </c>
      <c r="S12"/>
    </row>
    <row r="13" spans="1:19 16383:16384" ht="15.75" x14ac:dyDescent="0.25">
      <c r="A13">
        <f t="shared" si="0"/>
        <v>3</v>
      </c>
      <c r="B13" s="7">
        <f t="shared" si="1"/>
        <v>98686.540462650533</v>
      </c>
      <c r="C13" s="2">
        <v>3</v>
      </c>
      <c r="D13" s="1">
        <f t="shared" si="8"/>
        <v>98686.540462650533</v>
      </c>
      <c r="E13" s="1">
        <f t="shared" si="2"/>
        <v>98686.540462650533</v>
      </c>
      <c r="F13" s="1">
        <f t="shared" si="3"/>
        <v>445.04224816959049</v>
      </c>
      <c r="G13" s="1">
        <f t="shared" si="4"/>
        <v>445.04224816959049</v>
      </c>
      <c r="H13" s="1">
        <f t="shared" si="5"/>
        <v>445.04224816959049</v>
      </c>
      <c r="I13" s="1">
        <f t="shared" si="9"/>
        <v>1417.5816826124235</v>
      </c>
      <c r="J13" s="1">
        <f t="shared" si="10"/>
        <v>1417.5816826124235</v>
      </c>
      <c r="K13" s="1">
        <f t="shared" si="11"/>
        <v>226.81306921798776</v>
      </c>
      <c r="L13" s="1">
        <f t="shared" si="12"/>
        <v>226.81306921798776</v>
      </c>
      <c r="M13" s="1">
        <f t="shared" si="6"/>
        <v>2089.4370000000017</v>
      </c>
      <c r="N13" s="1">
        <f t="shared" si="7"/>
        <v>2089.4370000000017</v>
      </c>
      <c r="O13" s="33"/>
      <c r="P13" s="1"/>
      <c r="Q13" s="27" t="s">
        <v>32</v>
      </c>
      <c r="R13" s="29">
        <f>R12-R11</f>
        <v>-2.0372681319713593E-10</v>
      </c>
      <c r="S13"/>
    </row>
    <row r="14" spans="1:19 16383:16384" ht="15.75" x14ac:dyDescent="0.25">
      <c r="A14">
        <f t="shared" si="0"/>
        <v>4</v>
      </c>
      <c r="B14" s="7">
        <f t="shared" si="1"/>
        <v>98234.115853408715</v>
      </c>
      <c r="C14" s="2">
        <v>4</v>
      </c>
      <c r="D14" s="1">
        <f t="shared" si="8"/>
        <v>98234.115853408715</v>
      </c>
      <c r="E14" s="1">
        <f t="shared" si="2"/>
        <v>98234.115853408715</v>
      </c>
      <c r="F14" s="1">
        <f t="shared" si="3"/>
        <v>452.42460924182012</v>
      </c>
      <c r="G14" s="1">
        <f t="shared" si="4"/>
        <v>452.42460924182012</v>
      </c>
      <c r="H14" s="1">
        <f t="shared" si="5"/>
        <v>452.42460924182012</v>
      </c>
      <c r="I14" s="1">
        <f t="shared" si="9"/>
        <v>1411.2175782398117</v>
      </c>
      <c r="J14" s="1">
        <f t="shared" si="10"/>
        <v>1411.2175782398117</v>
      </c>
      <c r="K14" s="1">
        <f t="shared" si="11"/>
        <v>225.79481251836987</v>
      </c>
      <c r="L14" s="1">
        <f t="shared" si="12"/>
        <v>225.79481251836987</v>
      </c>
      <c r="M14" s="1">
        <f t="shared" si="6"/>
        <v>2089.4370000000017</v>
      </c>
      <c r="N14" s="1">
        <f t="shared" si="7"/>
        <v>2089.4370000000017</v>
      </c>
      <c r="P14" s="1"/>
      <c r="Q14" s="17" t="s">
        <v>21</v>
      </c>
      <c r="R14" s="16">
        <f>SUM(K10:K130)</f>
        <v>13873.924413793122</v>
      </c>
      <c r="S14" s="10"/>
    </row>
    <row r="15" spans="1:19 16383:16384" ht="15.75" x14ac:dyDescent="0.25">
      <c r="A15">
        <f t="shared" si="0"/>
        <v>5</v>
      </c>
      <c r="B15" s="7">
        <f t="shared" si="1"/>
        <v>97774.186424484898</v>
      </c>
      <c r="C15" s="2">
        <v>5</v>
      </c>
      <c r="D15" s="1">
        <f t="shared" si="8"/>
        <v>97774.186424484898</v>
      </c>
      <c r="E15" s="1">
        <f t="shared" si="2"/>
        <v>97774.186424484898</v>
      </c>
      <c r="F15" s="1">
        <f t="shared" si="3"/>
        <v>459.92942892382194</v>
      </c>
      <c r="G15" s="1">
        <f t="shared" si="4"/>
        <v>459.92942892382194</v>
      </c>
      <c r="H15" s="1">
        <f t="shared" si="5"/>
        <v>459.92942892382194</v>
      </c>
      <c r="I15" s="1">
        <f t="shared" si="9"/>
        <v>1404.747906100155</v>
      </c>
      <c r="J15" s="1">
        <f t="shared" si="10"/>
        <v>1404.747906100155</v>
      </c>
      <c r="K15" s="1">
        <f t="shared" si="11"/>
        <v>224.75966497602479</v>
      </c>
      <c r="L15" s="1">
        <f t="shared" si="12"/>
        <v>224.75966497602479</v>
      </c>
      <c r="M15" s="1">
        <f t="shared" si="6"/>
        <v>2089.4370000000017</v>
      </c>
      <c r="N15" s="1">
        <f t="shared" si="7"/>
        <v>2089.4370000000017</v>
      </c>
      <c r="P15" s="1"/>
      <c r="Q15" s="24" t="s">
        <v>23</v>
      </c>
      <c r="R15" s="25">
        <f>R12*16%</f>
        <v>13873.924413793127</v>
      </c>
    </row>
    <row r="16" spans="1:19 16383:16384" ht="15.75" x14ac:dyDescent="0.25">
      <c r="A16">
        <f t="shared" si="0"/>
        <v>6</v>
      </c>
      <c r="B16" s="7">
        <f t="shared" si="1"/>
        <v>97306.627685925807</v>
      </c>
      <c r="C16" s="2">
        <v>6</v>
      </c>
      <c r="D16" s="1">
        <f t="shared" si="8"/>
        <v>97306.627685925807</v>
      </c>
      <c r="E16" s="1">
        <f t="shared" si="2"/>
        <v>97306.627685925807</v>
      </c>
      <c r="F16" s="1">
        <f t="shared" si="3"/>
        <v>467.55873855908652</v>
      </c>
      <c r="G16" s="1">
        <f t="shared" si="4"/>
        <v>467.55873855908652</v>
      </c>
      <c r="H16" s="1">
        <f t="shared" si="5"/>
        <v>467.55873855908652</v>
      </c>
      <c r="I16" s="1">
        <f t="shared" si="9"/>
        <v>1398.1709150352717</v>
      </c>
      <c r="J16" s="1">
        <f t="shared" si="10"/>
        <v>1398.1709150352717</v>
      </c>
      <c r="K16" s="1">
        <f t="shared" si="11"/>
        <v>223.70734640564348</v>
      </c>
      <c r="L16" s="1">
        <f t="shared" si="12"/>
        <v>223.70734640564348</v>
      </c>
      <c r="M16" s="1">
        <f t="shared" si="6"/>
        <v>2089.4370000000017</v>
      </c>
      <c r="N16" s="1">
        <f t="shared" si="7"/>
        <v>2089.4370000000017</v>
      </c>
      <c r="P16" s="1"/>
      <c r="Q16" s="28" t="s">
        <v>33</v>
      </c>
      <c r="R16" s="29">
        <f>R15-R14</f>
        <v>0</v>
      </c>
    </row>
    <row r="17" spans="1:20" ht="15.75" x14ac:dyDescent="0.25">
      <c r="A17">
        <f t="shared" si="0"/>
        <v>7</v>
      </c>
      <c r="B17" s="7">
        <f t="shared" si="1"/>
        <v>96831.313082738779</v>
      </c>
      <c r="C17" s="2">
        <v>7</v>
      </c>
      <c r="D17" s="1">
        <f t="shared" si="8"/>
        <v>96831.313082738779</v>
      </c>
      <c r="E17" s="1">
        <f t="shared" si="2"/>
        <v>96831.313082738779</v>
      </c>
      <c r="F17" s="1">
        <f t="shared" si="3"/>
        <v>475.31460318703114</v>
      </c>
      <c r="G17" s="1">
        <f t="shared" si="4"/>
        <v>475.31460318703114</v>
      </c>
      <c r="H17" s="1">
        <f t="shared" si="5"/>
        <v>475.31460318703114</v>
      </c>
      <c r="I17" s="1">
        <f t="shared" si="9"/>
        <v>1391.4848248387677</v>
      </c>
      <c r="J17" s="1">
        <f t="shared" si="10"/>
        <v>1391.4848248387677</v>
      </c>
      <c r="K17" s="1">
        <f t="shared" si="11"/>
        <v>222.63757197420284</v>
      </c>
      <c r="L17" s="1">
        <f t="shared" si="12"/>
        <v>222.63757197420284</v>
      </c>
      <c r="M17" s="1">
        <f t="shared" si="6"/>
        <v>2089.4370000000017</v>
      </c>
      <c r="N17" s="1">
        <f t="shared" si="7"/>
        <v>2089.4370000000017</v>
      </c>
      <c r="P17" s="1"/>
      <c r="Q17" s="15" t="s">
        <v>19</v>
      </c>
      <c r="R17" s="16">
        <f>SUM(M:M)+SUM(O:O)</f>
        <v>200585.9520000004</v>
      </c>
    </row>
    <row r="18" spans="1:20" ht="15.75" x14ac:dyDescent="0.25">
      <c r="A18">
        <f t="shared" si="0"/>
        <v>8</v>
      </c>
      <c r="B18" s="7">
        <f t="shared" si="1"/>
        <v>96348.113960636838</v>
      </c>
      <c r="C18" s="2">
        <v>8</v>
      </c>
      <c r="D18" s="1">
        <f t="shared" si="8"/>
        <v>96348.113960636838</v>
      </c>
      <c r="E18" s="1">
        <f t="shared" si="2"/>
        <v>96348.113960636838</v>
      </c>
      <c r="F18" s="1">
        <f t="shared" si="3"/>
        <v>483.19912210194809</v>
      </c>
      <c r="G18" s="1">
        <f t="shared" si="4"/>
        <v>483.19912210194809</v>
      </c>
      <c r="H18" s="1">
        <f t="shared" si="5"/>
        <v>483.19912210194809</v>
      </c>
      <c r="I18" s="1">
        <f t="shared" si="9"/>
        <v>1384.6878257741841</v>
      </c>
      <c r="J18" s="1">
        <f t="shared" si="10"/>
        <v>1384.6878257741841</v>
      </c>
      <c r="K18" s="1">
        <f t="shared" si="11"/>
        <v>221.55005212386948</v>
      </c>
      <c r="L18" s="1">
        <f t="shared" si="12"/>
        <v>221.55005212386948</v>
      </c>
      <c r="M18" s="1">
        <f t="shared" si="6"/>
        <v>2089.4370000000017</v>
      </c>
      <c r="N18" s="1">
        <f t="shared" si="7"/>
        <v>2089.4370000000017</v>
      </c>
      <c r="P18" s="1"/>
      <c r="Q18" s="28" t="s">
        <v>35</v>
      </c>
      <c r="R18" s="29">
        <f>R5-R17</f>
        <v>-2.3283064365386963E-10</v>
      </c>
      <c r="S18"/>
    </row>
    <row r="19" spans="1:20" x14ac:dyDescent="0.25">
      <c r="A19">
        <f t="shared" si="0"/>
        <v>9</v>
      </c>
      <c r="B19" s="7">
        <f t="shared" si="1"/>
        <v>95856.899531215618</v>
      </c>
      <c r="C19" s="2">
        <v>9</v>
      </c>
      <c r="D19" s="1">
        <f t="shared" si="8"/>
        <v>95856.899531215618</v>
      </c>
      <c r="E19" s="1">
        <f t="shared" si="2"/>
        <v>95856.899531215618</v>
      </c>
      <c r="F19" s="1">
        <f t="shared" si="3"/>
        <v>491.21442942122439</v>
      </c>
      <c r="G19" s="1">
        <f t="shared" si="4"/>
        <v>491.21442942122439</v>
      </c>
      <c r="H19" s="1">
        <f t="shared" si="5"/>
        <v>491.21442942122439</v>
      </c>
      <c r="I19" s="1">
        <f t="shared" si="9"/>
        <v>1377.7780780851529</v>
      </c>
      <c r="J19" s="1">
        <f t="shared" si="10"/>
        <v>1377.7780780851529</v>
      </c>
      <c r="K19" s="1">
        <f t="shared" si="11"/>
        <v>220.44449249362447</v>
      </c>
      <c r="L19" s="1">
        <f t="shared" si="12"/>
        <v>220.44449249362447</v>
      </c>
      <c r="M19" s="1">
        <f t="shared" si="6"/>
        <v>2089.4370000000017</v>
      </c>
      <c r="N19" s="1">
        <f t="shared" si="7"/>
        <v>2089.4370000000017</v>
      </c>
      <c r="P19" s="1"/>
      <c r="S19"/>
    </row>
    <row r="20" spans="1:20" x14ac:dyDescent="0.25">
      <c r="A20">
        <f t="shared" si="0"/>
        <v>10</v>
      </c>
      <c r="B20" s="7">
        <f t="shared" si="1"/>
        <v>95357.536836552623</v>
      </c>
      <c r="C20" s="2">
        <v>10</v>
      </c>
      <c r="D20" s="1">
        <f t="shared" si="8"/>
        <v>95357.536836552623</v>
      </c>
      <c r="E20" s="1">
        <f t="shared" si="2"/>
        <v>95357.536836552623</v>
      </c>
      <c r="F20" s="1">
        <f t="shared" si="3"/>
        <v>499.36269466298847</v>
      </c>
      <c r="G20" s="1">
        <f t="shared" si="4"/>
        <v>499.36269466298847</v>
      </c>
      <c r="H20" s="1">
        <f t="shared" si="5"/>
        <v>499.36269466298847</v>
      </c>
      <c r="I20" s="1">
        <f t="shared" si="9"/>
        <v>1370.7537114974252</v>
      </c>
      <c r="J20" s="1">
        <f t="shared" si="10"/>
        <v>1370.7537114974252</v>
      </c>
      <c r="K20" s="1">
        <f t="shared" si="11"/>
        <v>219.32059383958804</v>
      </c>
      <c r="L20" s="1">
        <f t="shared" si="12"/>
        <v>219.32059383958804</v>
      </c>
      <c r="M20" s="1">
        <f t="shared" si="6"/>
        <v>2089.4370000000017</v>
      </c>
      <c r="N20" s="1">
        <f t="shared" si="7"/>
        <v>2089.4370000000017</v>
      </c>
      <c r="O20" s="3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94849.890713219283</v>
      </c>
      <c r="C21" s="2">
        <v>11</v>
      </c>
      <c r="D21" s="1">
        <f t="shared" si="8"/>
        <v>94849.890713219283</v>
      </c>
      <c r="E21" s="1">
        <f t="shared" si="2"/>
        <v>94849.890713219283</v>
      </c>
      <c r="F21" s="1">
        <f t="shared" si="3"/>
        <v>507.64612333333582</v>
      </c>
      <c r="G21" s="1">
        <f t="shared" si="4"/>
        <v>507.64612333333582</v>
      </c>
      <c r="H21" s="1">
        <f t="shared" si="5"/>
        <v>507.64612333333582</v>
      </c>
      <c r="I21" s="1">
        <f t="shared" si="9"/>
        <v>1363.612824712643</v>
      </c>
      <c r="J21" s="1">
        <f t="shared" si="10"/>
        <v>1363.612824712643</v>
      </c>
      <c r="K21" s="1">
        <f t="shared" si="11"/>
        <v>218.17805195402289</v>
      </c>
      <c r="L21" s="1">
        <f t="shared" si="12"/>
        <v>218.17805195402289</v>
      </c>
      <c r="M21" s="1">
        <f t="shared" si="6"/>
        <v>2089.4370000000017</v>
      </c>
      <c r="N21" s="1">
        <f t="shared" si="7"/>
        <v>2089.4370000000017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94333.823755695979</v>
      </c>
      <c r="C22" s="2">
        <v>12</v>
      </c>
      <c r="D22" s="1">
        <f t="shared" si="8"/>
        <v>94333.823755695979</v>
      </c>
      <c r="E22" s="1">
        <f t="shared" si="2"/>
        <v>94333.823755695979</v>
      </c>
      <c r="F22" s="1">
        <f t="shared" si="3"/>
        <v>516.06695752329847</v>
      </c>
      <c r="G22" s="1">
        <f t="shared" si="4"/>
        <v>516.06695752329847</v>
      </c>
      <c r="H22" s="1">
        <f t="shared" si="5"/>
        <v>516.06695752329847</v>
      </c>
      <c r="I22" s="1">
        <f t="shared" si="9"/>
        <v>1356.3534848937097</v>
      </c>
      <c r="J22" s="1">
        <f t="shared" si="10"/>
        <v>1356.3534848937097</v>
      </c>
      <c r="K22" s="1">
        <f t="shared" si="11"/>
        <v>217.01655758299356</v>
      </c>
      <c r="L22" s="1">
        <f t="shared" si="12"/>
        <v>217.01655758299356</v>
      </c>
      <c r="M22" s="1">
        <f t="shared" si="6"/>
        <v>2089.4370000000017</v>
      </c>
      <c r="N22" s="1">
        <f t="shared" si="7"/>
        <v>2089.4370000000017</v>
      </c>
      <c r="O22" s="3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93809.196279180265</v>
      </c>
      <c r="C23" s="2">
        <v>13</v>
      </c>
      <c r="D23" s="1">
        <f t="shared" si="8"/>
        <v>93809.196279180265</v>
      </c>
      <c r="E23" s="1">
        <f t="shared" si="2"/>
        <v>93809.196279180265</v>
      </c>
      <c r="F23" s="1">
        <f t="shared" si="3"/>
        <v>524.62747651571624</v>
      </c>
      <c r="G23" s="1">
        <f t="shared" si="4"/>
        <v>524.62747651571624</v>
      </c>
      <c r="H23" s="1">
        <f t="shared" si="5"/>
        <v>524.62747651571624</v>
      </c>
      <c r="I23" s="1">
        <f t="shared" si="9"/>
        <v>1348.9737271416254</v>
      </c>
      <c r="J23" s="1">
        <f t="shared" si="10"/>
        <v>1348.9737271416254</v>
      </c>
      <c r="K23" s="1">
        <f t="shared" si="11"/>
        <v>215.83579634266007</v>
      </c>
      <c r="L23" s="1">
        <f t="shared" si="12"/>
        <v>215.83579634266007</v>
      </c>
      <c r="M23" s="1">
        <f t="shared" si="6"/>
        <v>2089.4370000000017</v>
      </c>
      <c r="N23" s="1">
        <f t="shared" si="7"/>
        <v>2089.4370000000017</v>
      </c>
      <c r="P23" s="1"/>
      <c r="S23"/>
    </row>
    <row r="24" spans="1:20" x14ac:dyDescent="0.25">
      <c r="A24">
        <f t="shared" si="0"/>
        <v>14</v>
      </c>
      <c r="B24" s="7">
        <f t="shared" si="1"/>
        <v>93275.866281778086</v>
      </c>
      <c r="C24" s="2">
        <v>14</v>
      </c>
      <c r="D24" s="1">
        <f t="shared" si="8"/>
        <v>93275.866281778086</v>
      </c>
      <c r="E24" s="1">
        <f t="shared" si="2"/>
        <v>93275.866281778086</v>
      </c>
      <c r="F24" s="1">
        <f t="shared" si="3"/>
        <v>533.3299974021736</v>
      </c>
      <c r="G24" s="1">
        <f t="shared" si="4"/>
        <v>533.3299974021736</v>
      </c>
      <c r="H24" s="1">
        <f t="shared" si="5"/>
        <v>533.3299974021736</v>
      </c>
      <c r="I24" s="1">
        <f t="shared" si="9"/>
        <v>1341.471553963645</v>
      </c>
      <c r="J24" s="1">
        <f t="shared" si="10"/>
        <v>1341.471553963645</v>
      </c>
      <c r="K24" s="1">
        <f t="shared" si="11"/>
        <v>214.63544863418321</v>
      </c>
      <c r="L24" s="1">
        <f t="shared" si="12"/>
        <v>214.63544863418321</v>
      </c>
      <c r="M24" s="1">
        <f t="shared" si="6"/>
        <v>2089.4370000000017</v>
      </c>
      <c r="N24" s="1">
        <f t="shared" si="7"/>
        <v>2089.4370000000017</v>
      </c>
      <c r="P24" s="1"/>
      <c r="S24"/>
    </row>
    <row r="25" spans="1:20" x14ac:dyDescent="0.25">
      <c r="A25">
        <f t="shared" si="0"/>
        <v>15</v>
      </c>
      <c r="B25" s="7">
        <f t="shared" si="1"/>
        <v>92733.689406067919</v>
      </c>
      <c r="C25" s="2">
        <v>15</v>
      </c>
      <c r="D25" s="1">
        <f t="shared" si="8"/>
        <v>92733.689406067919</v>
      </c>
      <c r="E25" s="1">
        <f t="shared" si="2"/>
        <v>92733.689406067919</v>
      </c>
      <c r="F25" s="1">
        <f t="shared" si="3"/>
        <v>542.17687571017177</v>
      </c>
      <c r="G25" s="1">
        <f t="shared" si="4"/>
        <v>542.17687571017177</v>
      </c>
      <c r="H25" s="1">
        <f t="shared" si="5"/>
        <v>542.17687571017177</v>
      </c>
      <c r="I25" s="1">
        <f t="shared" si="9"/>
        <v>1333.844934732612</v>
      </c>
      <c r="J25" s="1">
        <f t="shared" si="10"/>
        <v>1333.844934732612</v>
      </c>
      <c r="K25" s="1">
        <f t="shared" si="11"/>
        <v>213.41518955721793</v>
      </c>
      <c r="L25" s="1">
        <f t="shared" si="12"/>
        <v>213.41518955721793</v>
      </c>
      <c r="M25" s="1">
        <f t="shared" si="6"/>
        <v>2089.4370000000017</v>
      </c>
      <c r="N25" s="1">
        <f t="shared" si="7"/>
        <v>2089.4370000000017</v>
      </c>
      <c r="P25" s="1"/>
      <c r="S25"/>
    </row>
    <row r="26" spans="1:20" x14ac:dyDescent="0.25">
      <c r="A26">
        <f t="shared" si="0"/>
        <v>16</v>
      </c>
      <c r="B26" s="7">
        <f t="shared" si="1"/>
        <v>92182.518900027222</v>
      </c>
      <c r="C26" s="2">
        <v>16</v>
      </c>
      <c r="D26" s="1">
        <f t="shared" si="8"/>
        <v>92182.518900027222</v>
      </c>
      <c r="E26" s="1">
        <f t="shared" si="2"/>
        <v>92182.518900027222</v>
      </c>
      <c r="F26" s="1">
        <f t="shared" si="3"/>
        <v>551.170506040703</v>
      </c>
      <c r="G26" s="1">
        <f t="shared" si="4"/>
        <v>551.170506040703</v>
      </c>
      <c r="H26" s="1">
        <f t="shared" si="5"/>
        <v>551.170506040703</v>
      </c>
      <c r="I26" s="1">
        <f t="shared" si="9"/>
        <v>1326.0918051373264</v>
      </c>
      <c r="J26" s="1">
        <f t="shared" si="10"/>
        <v>1326.0918051373264</v>
      </c>
      <c r="K26" s="1">
        <f t="shared" si="11"/>
        <v>212.17468882197224</v>
      </c>
      <c r="L26" s="1">
        <f t="shared" si="12"/>
        <v>212.17468882197224</v>
      </c>
      <c r="M26" s="1">
        <f t="shared" si="6"/>
        <v>2089.4370000000017</v>
      </c>
      <c r="N26" s="1">
        <f t="shared" si="7"/>
        <v>2089.4370000000017</v>
      </c>
      <c r="P26" s="1"/>
      <c r="S26"/>
    </row>
    <row r="27" spans="1:20" x14ac:dyDescent="0.25">
      <c r="A27">
        <f t="shared" si="0"/>
        <v>17</v>
      </c>
      <c r="B27" s="7">
        <f t="shared" si="1"/>
        <v>91622.205577310815</v>
      </c>
      <c r="C27" s="2">
        <v>17</v>
      </c>
      <c r="D27" s="1">
        <f t="shared" si="8"/>
        <v>91622.205577310815</v>
      </c>
      <c r="E27" s="1">
        <f t="shared" si="2"/>
        <v>91622.205577310815</v>
      </c>
      <c r="F27" s="1">
        <f t="shared" si="3"/>
        <v>560.31332271640326</v>
      </c>
      <c r="G27" s="1">
        <f t="shared" si="4"/>
        <v>560.31332271640326</v>
      </c>
      <c r="H27" s="1">
        <f t="shared" si="5"/>
        <v>560.31332271640326</v>
      </c>
      <c r="I27" s="1">
        <f t="shared" si="9"/>
        <v>1318.2100666237918</v>
      </c>
      <c r="J27" s="1">
        <f t="shared" si="10"/>
        <v>1318.2100666237918</v>
      </c>
      <c r="K27" s="1">
        <f t="shared" si="11"/>
        <v>210.91361065980669</v>
      </c>
      <c r="L27" s="1">
        <f t="shared" si="12"/>
        <v>210.91361065980669</v>
      </c>
      <c r="M27" s="1">
        <f t="shared" si="6"/>
        <v>2089.4370000000017</v>
      </c>
      <c r="N27" s="1">
        <f t="shared" si="7"/>
        <v>2089.4370000000017</v>
      </c>
      <c r="P27" s="1"/>
      <c r="S27"/>
    </row>
    <row r="28" spans="1:20" x14ac:dyDescent="0.25">
      <c r="A28">
        <f t="shared" si="0"/>
        <v>18</v>
      </c>
      <c r="B28" s="7">
        <f t="shared" si="1"/>
        <v>91052.59777687036</v>
      </c>
      <c r="C28" s="2">
        <v>18</v>
      </c>
      <c r="D28" s="1">
        <f t="shared" si="8"/>
        <v>91052.59777687036</v>
      </c>
      <c r="E28" s="1">
        <f t="shared" si="2"/>
        <v>91052.59777687036</v>
      </c>
      <c r="F28" s="1">
        <f t="shared" si="3"/>
        <v>569.60780044045305</v>
      </c>
      <c r="G28" s="1">
        <f t="shared" si="4"/>
        <v>569.60780044045305</v>
      </c>
      <c r="H28" s="1">
        <f t="shared" si="5"/>
        <v>569.60780044045305</v>
      </c>
      <c r="I28" s="1">
        <f t="shared" si="9"/>
        <v>1310.1975858271971</v>
      </c>
      <c r="J28" s="1">
        <f t="shared" si="10"/>
        <v>1310.1975858271971</v>
      </c>
      <c r="K28" s="1">
        <f t="shared" si="11"/>
        <v>209.63161373235155</v>
      </c>
      <c r="L28" s="1">
        <f t="shared" si="12"/>
        <v>209.63161373235155</v>
      </c>
      <c r="M28" s="1">
        <f t="shared" si="6"/>
        <v>2089.4370000000017</v>
      </c>
      <c r="N28" s="1">
        <f t="shared" si="7"/>
        <v>2089.4370000000017</v>
      </c>
      <c r="O28" s="33"/>
      <c r="P28" s="1"/>
      <c r="S28"/>
    </row>
    <row r="29" spans="1:20" x14ac:dyDescent="0.25">
      <c r="A29">
        <f t="shared" si="0"/>
        <v>19</v>
      </c>
      <c r="B29" s="7">
        <f t="shared" si="1"/>
        <v>90473.541321903947</v>
      </c>
      <c r="C29" s="2">
        <v>19</v>
      </c>
      <c r="D29" s="1">
        <f t="shared" si="8"/>
        <v>90473.541321903947</v>
      </c>
      <c r="E29" s="1">
        <f t="shared" si="2"/>
        <v>90473.541321903947</v>
      </c>
      <c r="F29" s="1">
        <f t="shared" si="3"/>
        <v>579.0564549664108</v>
      </c>
      <c r="G29" s="1">
        <f t="shared" si="4"/>
        <v>579.0564549664108</v>
      </c>
      <c r="H29" s="1">
        <f t="shared" si="5"/>
        <v>579.0564549664108</v>
      </c>
      <c r="I29" s="1">
        <f t="shared" si="9"/>
        <v>1302.0521939944749</v>
      </c>
      <c r="J29" s="1">
        <f t="shared" si="10"/>
        <v>1302.0521939944749</v>
      </c>
      <c r="K29" s="1">
        <f t="shared" si="11"/>
        <v>208.328351039116</v>
      </c>
      <c r="L29" s="1">
        <f t="shared" si="12"/>
        <v>208.328351039116</v>
      </c>
      <c r="M29" s="1">
        <f t="shared" si="6"/>
        <v>2089.4370000000017</v>
      </c>
      <c r="N29" s="1">
        <f t="shared" si="7"/>
        <v>2089.4370000000017</v>
      </c>
      <c r="P29" s="1"/>
      <c r="S29"/>
    </row>
    <row r="30" spans="1:20" x14ac:dyDescent="0.25">
      <c r="A30">
        <f t="shared" si="0"/>
        <v>20</v>
      </c>
      <c r="B30" s="7">
        <f t="shared" si="1"/>
        <v>89884.879478124785</v>
      </c>
      <c r="C30" s="2">
        <v>20</v>
      </c>
      <c r="D30" s="1">
        <f t="shared" si="8"/>
        <v>89884.879478124785</v>
      </c>
      <c r="E30" s="1">
        <f t="shared" si="2"/>
        <v>89884.879478124785</v>
      </c>
      <c r="F30" s="1">
        <f t="shared" si="3"/>
        <v>588.66184377915624</v>
      </c>
      <c r="G30" s="1">
        <f t="shared" si="4"/>
        <v>588.66184377915624</v>
      </c>
      <c r="H30" s="1">
        <f t="shared" si="5"/>
        <v>588.66184377915624</v>
      </c>
      <c r="I30" s="1">
        <f t="shared" si="9"/>
        <v>1293.7716863972805</v>
      </c>
      <c r="J30" s="1">
        <f t="shared" si="10"/>
        <v>1293.7716863972805</v>
      </c>
      <c r="K30" s="1">
        <f t="shared" si="11"/>
        <v>207.0034698235649</v>
      </c>
      <c r="L30" s="1">
        <f t="shared" si="12"/>
        <v>207.0034698235649</v>
      </c>
      <c r="M30" s="1">
        <f t="shared" si="6"/>
        <v>2089.4370000000017</v>
      </c>
      <c r="N30" s="1">
        <f t="shared" si="7"/>
        <v>2089.4370000000017</v>
      </c>
      <c r="P30" s="1"/>
      <c r="S30"/>
    </row>
    <row r="31" spans="1:20" x14ac:dyDescent="0.25">
      <c r="A31">
        <f t="shared" si="0"/>
        <v>21</v>
      </c>
      <c r="B31" s="7">
        <f t="shared" si="1"/>
        <v>89286.452911337648</v>
      </c>
      <c r="C31" s="2">
        <v>21</v>
      </c>
      <c r="D31" s="1">
        <f t="shared" si="8"/>
        <v>89286.452911337648</v>
      </c>
      <c r="E31" s="1">
        <f t="shared" si="2"/>
        <v>89286.452911337648</v>
      </c>
      <c r="F31" s="1">
        <f t="shared" si="3"/>
        <v>598.42656678713092</v>
      </c>
      <c r="G31" s="1">
        <f t="shared" si="4"/>
        <v>598.42656678713092</v>
      </c>
      <c r="H31" s="1">
        <f t="shared" si="5"/>
        <v>598.42656678713092</v>
      </c>
      <c r="I31" s="1">
        <f t="shared" si="9"/>
        <v>1285.3538217352334</v>
      </c>
      <c r="J31" s="1">
        <f t="shared" si="10"/>
        <v>1285.3538217352334</v>
      </c>
      <c r="K31" s="1">
        <f t="shared" si="11"/>
        <v>205.65661147763734</v>
      </c>
      <c r="L31" s="1">
        <f t="shared" si="12"/>
        <v>205.65661147763734</v>
      </c>
      <c r="M31" s="1">
        <f t="shared" si="6"/>
        <v>2089.4370000000017</v>
      </c>
      <c r="N31" s="1">
        <f t="shared" si="7"/>
        <v>2089.4370000000017</v>
      </c>
      <c r="P31" s="1"/>
      <c r="S31"/>
    </row>
    <row r="32" spans="1:20" x14ac:dyDescent="0.25">
      <c r="A32">
        <f t="shared" si="0"/>
        <v>22</v>
      </c>
      <c r="B32" s="7">
        <f t="shared" si="1"/>
        <v>88678.099644311587</v>
      </c>
      <c r="C32" s="2">
        <v>22</v>
      </c>
      <c r="D32" s="1">
        <f t="shared" si="8"/>
        <v>88678.099644311587</v>
      </c>
      <c r="E32" s="1">
        <f t="shared" si="2"/>
        <v>88678.099644311587</v>
      </c>
      <c r="F32" s="1">
        <f t="shared" si="3"/>
        <v>608.35326702605744</v>
      </c>
      <c r="G32" s="1">
        <f t="shared" si="4"/>
        <v>608.35326702605744</v>
      </c>
      <c r="H32" s="1">
        <f t="shared" si="5"/>
        <v>608.35326702605744</v>
      </c>
      <c r="I32" s="1">
        <f t="shared" si="9"/>
        <v>1276.7963215292623</v>
      </c>
      <c r="J32" s="1">
        <f t="shared" si="10"/>
        <v>1276.7963215292623</v>
      </c>
      <c r="K32" s="1">
        <f t="shared" si="11"/>
        <v>204.28741144468196</v>
      </c>
      <c r="L32" s="1">
        <f t="shared" si="12"/>
        <v>204.28741144468196</v>
      </c>
      <c r="M32" s="1">
        <f t="shared" si="6"/>
        <v>2089.4370000000017</v>
      </c>
      <c r="N32" s="1">
        <f t="shared" si="7"/>
        <v>2089.4370000000017</v>
      </c>
      <c r="P32" s="1"/>
      <c r="S32"/>
    </row>
    <row r="33" spans="1:19" x14ac:dyDescent="0.25">
      <c r="A33">
        <f t="shared" si="0"/>
        <v>23</v>
      </c>
      <c r="B33" s="7">
        <f t="shared" si="1"/>
        <v>88059.655012937248</v>
      </c>
      <c r="C33" s="2">
        <v>23</v>
      </c>
      <c r="D33" s="1">
        <f t="shared" si="8"/>
        <v>88059.655012937248</v>
      </c>
      <c r="E33" s="1">
        <f t="shared" si="2"/>
        <v>88059.655012937248</v>
      </c>
      <c r="F33" s="1">
        <f t="shared" si="3"/>
        <v>618.4446313743374</v>
      </c>
      <c r="G33" s="1">
        <f t="shared" si="4"/>
        <v>618.4446313743374</v>
      </c>
      <c r="H33" s="1">
        <f t="shared" si="5"/>
        <v>618.4446313743374</v>
      </c>
      <c r="I33" s="1">
        <f t="shared" si="9"/>
        <v>1268.096869504883</v>
      </c>
      <c r="J33" s="1">
        <f t="shared" si="10"/>
        <v>1268.096869504883</v>
      </c>
      <c r="K33" s="1">
        <f t="shared" si="11"/>
        <v>202.8954991207813</v>
      </c>
      <c r="L33" s="1">
        <f t="shared" si="12"/>
        <v>202.8954991207813</v>
      </c>
      <c r="M33" s="1">
        <f t="shared" si="6"/>
        <v>2089.4370000000017</v>
      </c>
      <c r="N33" s="1">
        <f t="shared" si="7"/>
        <v>2089.4370000000017</v>
      </c>
      <c r="P33" s="1"/>
      <c r="S33"/>
    </row>
    <row r="34" spans="1:19" x14ac:dyDescent="0.25">
      <c r="A34">
        <f t="shared" si="0"/>
        <v>24</v>
      </c>
      <c r="B34" s="7">
        <f t="shared" si="1"/>
        <v>87430.951621656932</v>
      </c>
      <c r="C34" s="2">
        <v>24</v>
      </c>
      <c r="D34" s="1">
        <f t="shared" si="8"/>
        <v>87430.951621656932</v>
      </c>
      <c r="E34" s="1">
        <f t="shared" si="2"/>
        <v>87430.951621656932</v>
      </c>
      <c r="F34" s="1">
        <f t="shared" si="3"/>
        <v>628.70339128031299</v>
      </c>
      <c r="G34" s="1">
        <f t="shared" si="4"/>
        <v>628.70339128031299</v>
      </c>
      <c r="H34" s="1">
        <f t="shared" si="5"/>
        <v>628.70339128031299</v>
      </c>
      <c r="I34" s="1">
        <f t="shared" si="9"/>
        <v>1259.2531109652489</v>
      </c>
      <c r="J34" s="1">
        <f t="shared" si="10"/>
        <v>1259.2531109652489</v>
      </c>
      <c r="K34" s="1">
        <f t="shared" si="11"/>
        <v>201.48049775443982</v>
      </c>
      <c r="L34" s="1">
        <f t="shared" si="12"/>
        <v>201.48049775443982</v>
      </c>
      <c r="M34" s="1">
        <f t="shared" si="6"/>
        <v>2089.4370000000017</v>
      </c>
      <c r="N34" s="1">
        <f t="shared" si="7"/>
        <v>2089.4370000000017</v>
      </c>
      <c r="O34" s="33"/>
      <c r="P34" s="1"/>
      <c r="S34"/>
    </row>
    <row r="35" spans="1:19" x14ac:dyDescent="0.25">
      <c r="A35">
        <f t="shared" si="0"/>
        <v>25</v>
      </c>
      <c r="B35" s="7">
        <f t="shared" si="1"/>
        <v>86791.819298155344</v>
      </c>
      <c r="C35" s="2">
        <v>25</v>
      </c>
      <c r="D35" s="1">
        <f t="shared" si="8"/>
        <v>86791.819298155344</v>
      </c>
      <c r="E35" s="1">
        <f t="shared" si="2"/>
        <v>86791.819298155344</v>
      </c>
      <c r="F35" s="1">
        <f t="shared" si="3"/>
        <v>639.13232350159274</v>
      </c>
      <c r="G35" s="1">
        <f t="shared" si="4"/>
        <v>639.13232350159274</v>
      </c>
      <c r="H35" s="1">
        <f t="shared" si="5"/>
        <v>639.13232350159274</v>
      </c>
      <c r="I35" s="1">
        <f t="shared" si="9"/>
        <v>1250.2626521538009</v>
      </c>
      <c r="J35" s="1">
        <f t="shared" si="10"/>
        <v>1250.2626521538009</v>
      </c>
      <c r="K35" s="1">
        <f t="shared" si="11"/>
        <v>200.04202434460814</v>
      </c>
      <c r="L35" s="1">
        <f t="shared" si="12"/>
        <v>200.04202434460814</v>
      </c>
      <c r="M35" s="1">
        <f t="shared" si="6"/>
        <v>2089.4370000000017</v>
      </c>
      <c r="N35" s="1">
        <f t="shared" si="7"/>
        <v>2089.4370000000017</v>
      </c>
      <c r="P35" s="1"/>
      <c r="S35"/>
    </row>
    <row r="36" spans="1:19" x14ac:dyDescent="0.25">
      <c r="A36">
        <f t="shared" si="0"/>
        <v>26</v>
      </c>
      <c r="B36" s="7">
        <f t="shared" si="1"/>
        <v>86142.085047298708</v>
      </c>
      <c r="C36" s="2">
        <v>26</v>
      </c>
      <c r="D36" s="1">
        <f t="shared" si="8"/>
        <v>86142.085047298708</v>
      </c>
      <c r="E36" s="1">
        <f t="shared" si="2"/>
        <v>86142.085047298708</v>
      </c>
      <c r="F36" s="1">
        <f t="shared" si="3"/>
        <v>649.73425085664212</v>
      </c>
      <c r="G36" s="1">
        <f t="shared" si="4"/>
        <v>649.73425085664212</v>
      </c>
      <c r="H36" s="1">
        <f t="shared" si="5"/>
        <v>649.73425085664212</v>
      </c>
      <c r="I36" s="1">
        <f t="shared" si="9"/>
        <v>1241.1230596063444</v>
      </c>
      <c r="J36" s="1">
        <f t="shared" si="10"/>
        <v>1241.1230596063444</v>
      </c>
      <c r="K36" s="1">
        <f t="shared" si="11"/>
        <v>198.57968953701513</v>
      </c>
      <c r="L36" s="1">
        <f t="shared" si="12"/>
        <v>198.57968953701513</v>
      </c>
      <c r="M36" s="1">
        <f t="shared" si="6"/>
        <v>2089.4370000000017</v>
      </c>
      <c r="N36" s="1">
        <f t="shared" si="7"/>
        <v>2089.4370000000017</v>
      </c>
      <c r="P36" s="1"/>
      <c r="S36"/>
    </row>
    <row r="37" spans="1:19" x14ac:dyDescent="0.25">
      <c r="A37">
        <f t="shared" si="0"/>
        <v>27</v>
      </c>
      <c r="B37" s="7">
        <f t="shared" si="1"/>
        <v>85481.573004309874</v>
      </c>
      <c r="C37" s="2">
        <v>27</v>
      </c>
      <c r="D37" s="1">
        <f t="shared" si="8"/>
        <v>85481.573004309874</v>
      </c>
      <c r="E37" s="1">
        <f t="shared" si="2"/>
        <v>85481.573004309874</v>
      </c>
      <c r="F37" s="1">
        <f t="shared" si="3"/>
        <v>660.51204298884113</v>
      </c>
      <c r="G37" s="1">
        <f t="shared" si="4"/>
        <v>660.51204298884113</v>
      </c>
      <c r="H37" s="1">
        <f t="shared" si="5"/>
        <v>660.51204298884113</v>
      </c>
      <c r="I37" s="1">
        <f t="shared" si="9"/>
        <v>1231.8318594923799</v>
      </c>
      <c r="J37" s="1">
        <f t="shared" si="10"/>
        <v>1231.8318594923799</v>
      </c>
      <c r="K37" s="1">
        <f t="shared" si="11"/>
        <v>197.09309751878078</v>
      </c>
      <c r="L37" s="1">
        <f t="shared" si="12"/>
        <v>197.09309751878078</v>
      </c>
      <c r="M37" s="1">
        <f t="shared" si="6"/>
        <v>2089.4370000000017</v>
      </c>
      <c r="N37" s="1">
        <f t="shared" si="7"/>
        <v>2089.4370000000017</v>
      </c>
      <c r="P37" s="1"/>
      <c r="S37"/>
    </row>
    <row r="38" spans="1:19" x14ac:dyDescent="0.25">
      <c r="A38">
        <f t="shared" si="0"/>
        <v>28</v>
      </c>
      <c r="B38" s="7">
        <f t="shared" si="1"/>
        <v>84810.104387166662</v>
      </c>
      <c r="C38" s="2">
        <v>28</v>
      </c>
      <c r="D38" s="1">
        <f t="shared" si="8"/>
        <v>84810.104387166662</v>
      </c>
      <c r="E38" s="1">
        <f t="shared" si="2"/>
        <v>84810.104387166662</v>
      </c>
      <c r="F38" s="1">
        <f t="shared" si="3"/>
        <v>671.46861714321562</v>
      </c>
      <c r="G38" s="1">
        <f t="shared" si="4"/>
        <v>671.46861714321562</v>
      </c>
      <c r="H38" s="1">
        <f t="shared" si="5"/>
        <v>671.46861714321562</v>
      </c>
      <c r="I38" s="1">
        <f t="shared" si="9"/>
        <v>1222.3865369455052</v>
      </c>
      <c r="J38" s="1">
        <f t="shared" si="10"/>
        <v>1222.3865369455052</v>
      </c>
      <c r="K38" s="1">
        <f t="shared" si="11"/>
        <v>195.58184591128085</v>
      </c>
      <c r="L38" s="1">
        <f t="shared" si="12"/>
        <v>195.58184591128085</v>
      </c>
      <c r="M38" s="1">
        <f t="shared" si="6"/>
        <v>2089.4370000000017</v>
      </c>
      <c r="N38" s="1">
        <f t="shared" si="7"/>
        <v>2089.4370000000017</v>
      </c>
      <c r="P38" s="1"/>
      <c r="S38"/>
    </row>
    <row r="39" spans="1:19" x14ac:dyDescent="0.25">
      <c r="A39">
        <f t="shared" si="0"/>
        <v>29</v>
      </c>
      <c r="B39" s="7">
        <f t="shared" si="1"/>
        <v>84127.497448210604</v>
      </c>
      <c r="C39" s="2">
        <v>29</v>
      </c>
      <c r="D39" s="1">
        <f t="shared" si="8"/>
        <v>84127.497448210604</v>
      </c>
      <c r="E39" s="1">
        <f t="shared" si="2"/>
        <v>84127.497448210604</v>
      </c>
      <c r="F39" s="1">
        <f t="shared" si="3"/>
        <v>682.60693895605425</v>
      </c>
      <c r="G39" s="1">
        <f t="shared" si="4"/>
        <v>682.60693895605425</v>
      </c>
      <c r="H39" s="1">
        <f t="shared" si="5"/>
        <v>682.60693895605425</v>
      </c>
      <c r="I39" s="1">
        <f t="shared" si="9"/>
        <v>1212.7845353827133</v>
      </c>
      <c r="J39" s="1">
        <f t="shared" si="10"/>
        <v>1212.7845353827133</v>
      </c>
      <c r="K39" s="1">
        <f t="shared" si="11"/>
        <v>194.04552566123414</v>
      </c>
      <c r="L39" s="1">
        <f t="shared" si="12"/>
        <v>194.04552566123414</v>
      </c>
      <c r="M39" s="1">
        <f t="shared" si="6"/>
        <v>2089.4370000000017</v>
      </c>
      <c r="N39" s="1">
        <f t="shared" si="7"/>
        <v>2089.4370000000017</v>
      </c>
      <c r="P39" s="1"/>
      <c r="S39"/>
    </row>
    <row r="40" spans="1:19" x14ac:dyDescent="0.25">
      <c r="A40">
        <f t="shared" si="0"/>
        <v>30</v>
      </c>
      <c r="B40" s="7">
        <f t="shared" si="1"/>
        <v>83433.567424952984</v>
      </c>
      <c r="C40" s="2">
        <v>30</v>
      </c>
      <c r="D40" s="1">
        <f t="shared" si="8"/>
        <v>83433.567424952984</v>
      </c>
      <c r="E40" s="1">
        <f t="shared" si="2"/>
        <v>83433.567424952984</v>
      </c>
      <c r="F40" s="1">
        <f t="shared" si="3"/>
        <v>693.93002325762109</v>
      </c>
      <c r="G40" s="1">
        <f t="shared" si="4"/>
        <v>693.93002325762109</v>
      </c>
      <c r="H40" s="1">
        <f t="shared" si="5"/>
        <v>693.93002325762109</v>
      </c>
      <c r="I40" s="1">
        <f t="shared" si="9"/>
        <v>1203.0232558123971</v>
      </c>
      <c r="J40" s="1">
        <f t="shared" si="10"/>
        <v>1203.0232558123971</v>
      </c>
      <c r="K40" s="1">
        <f t="shared" si="11"/>
        <v>192.48372092998355</v>
      </c>
      <c r="L40" s="1">
        <f t="shared" si="12"/>
        <v>192.48372092998355</v>
      </c>
      <c r="M40" s="1">
        <f t="shared" si="6"/>
        <v>2089.4370000000017</v>
      </c>
      <c r="N40" s="1">
        <f t="shared" si="7"/>
        <v>2089.4370000000017</v>
      </c>
      <c r="P40" s="1"/>
      <c r="S40"/>
    </row>
    <row r="41" spans="1:19" x14ac:dyDescent="0.25">
      <c r="A41">
        <f t="shared" si="0"/>
        <v>31</v>
      </c>
      <c r="B41" s="7">
        <f t="shared" si="1"/>
        <v>82728.126490064795</v>
      </c>
      <c r="C41" s="2">
        <v>31</v>
      </c>
      <c r="D41" s="1">
        <f t="shared" si="8"/>
        <v>82728.126490064795</v>
      </c>
      <c r="E41" s="1">
        <f t="shared" si="2"/>
        <v>82728.126490064795</v>
      </c>
      <c r="F41" s="1">
        <f t="shared" si="3"/>
        <v>705.4409348881868</v>
      </c>
      <c r="G41" s="1">
        <f t="shared" si="4"/>
        <v>705.4409348881868</v>
      </c>
      <c r="H41" s="1">
        <f t="shared" si="5"/>
        <v>705.4409348881868</v>
      </c>
      <c r="I41" s="1">
        <f t="shared" si="9"/>
        <v>1193.1000561308749</v>
      </c>
      <c r="J41" s="1">
        <f t="shared" si="10"/>
        <v>1193.1000561308749</v>
      </c>
      <c r="K41" s="1">
        <f t="shared" si="11"/>
        <v>190.89600898094</v>
      </c>
      <c r="L41" s="1">
        <f t="shared" si="12"/>
        <v>190.89600898094</v>
      </c>
      <c r="M41" s="1">
        <f t="shared" si="6"/>
        <v>2089.4370000000017</v>
      </c>
      <c r="N41" s="1">
        <f t="shared" si="7"/>
        <v>2089.4370000000017</v>
      </c>
      <c r="P41" s="1"/>
      <c r="S41"/>
    </row>
    <row r="42" spans="1:19" x14ac:dyDescent="0.25">
      <c r="A42">
        <f t="shared" si="0"/>
        <v>32</v>
      </c>
      <c r="B42" s="7">
        <f t="shared" si="1"/>
        <v>82010.983700537196</v>
      </c>
      <c r="C42" s="2">
        <v>32</v>
      </c>
      <c r="D42" s="1">
        <f t="shared" si="8"/>
        <v>82010.983700537196</v>
      </c>
      <c r="E42" s="1">
        <f t="shared" si="2"/>
        <v>82010.983700537196</v>
      </c>
      <c r="F42" s="1">
        <f t="shared" si="3"/>
        <v>717.14278952759503</v>
      </c>
      <c r="G42" s="1">
        <f t="shared" si="4"/>
        <v>717.14278952759503</v>
      </c>
      <c r="H42" s="1">
        <f t="shared" si="5"/>
        <v>717.14278952759503</v>
      </c>
      <c r="I42" s="1">
        <f t="shared" si="9"/>
        <v>1183.0122504072472</v>
      </c>
      <c r="J42" s="1">
        <f t="shared" si="10"/>
        <v>1183.0122504072472</v>
      </c>
      <c r="K42" s="1">
        <f t="shared" si="11"/>
        <v>189.28196006515955</v>
      </c>
      <c r="L42" s="1">
        <f t="shared" si="12"/>
        <v>189.28196006515955</v>
      </c>
      <c r="M42" s="1">
        <f t="shared" si="6"/>
        <v>2089.4370000000017</v>
      </c>
      <c r="N42" s="1">
        <f t="shared" si="7"/>
        <v>2089.4370000000017</v>
      </c>
      <c r="P42" s="1"/>
      <c r="S42"/>
    </row>
    <row r="43" spans="1:19" x14ac:dyDescent="0.25">
      <c r="A43">
        <f t="shared" si="0"/>
        <v>33</v>
      </c>
      <c r="B43" s="7">
        <f t="shared" si="1"/>
        <v>81281.944945998606</v>
      </c>
      <c r="C43" s="2">
        <v>33</v>
      </c>
      <c r="D43" s="1">
        <f t="shared" si="8"/>
        <v>81281.944945998606</v>
      </c>
      <c r="E43" s="1">
        <f t="shared" si="2"/>
        <v>81281.944945998606</v>
      </c>
      <c r="F43" s="1">
        <f t="shared" si="3"/>
        <v>729.03875453858734</v>
      </c>
      <c r="G43" s="1">
        <f t="shared" si="4"/>
        <v>729.03875453858734</v>
      </c>
      <c r="H43" s="1">
        <f t="shared" si="5"/>
        <v>729.03875453858734</v>
      </c>
      <c r="I43" s="1">
        <f t="shared" si="9"/>
        <v>1172.7571081563917</v>
      </c>
      <c r="J43" s="1">
        <f t="shared" si="10"/>
        <v>1172.7571081563917</v>
      </c>
      <c r="K43" s="1">
        <f t="shared" si="11"/>
        <v>187.64113730502268</v>
      </c>
      <c r="L43" s="1">
        <f t="shared" si="12"/>
        <v>187.64113730502268</v>
      </c>
      <c r="M43" s="1">
        <f t="shared" si="6"/>
        <v>2089.4370000000017</v>
      </c>
      <c r="N43" s="1">
        <f t="shared" si="7"/>
        <v>2089.4370000000017</v>
      </c>
      <c r="P43" s="1"/>
      <c r="S43"/>
    </row>
    <row r="44" spans="1:19" x14ac:dyDescent="0.25">
      <c r="A44">
        <f t="shared" si="0"/>
        <v>34</v>
      </c>
      <c r="B44" s="7">
        <f t="shared" si="1"/>
        <v>80540.812896174481</v>
      </c>
      <c r="C44" s="2">
        <v>34</v>
      </c>
      <c r="D44" s="1">
        <f t="shared" si="8"/>
        <v>80540.812896174481</v>
      </c>
      <c r="E44" s="1">
        <f t="shared" si="2"/>
        <v>80540.812896174481</v>
      </c>
      <c r="F44" s="1">
        <f t="shared" si="3"/>
        <v>741.13204982412071</v>
      </c>
      <c r="G44" s="1">
        <f t="shared" si="4"/>
        <v>741.13204982412071</v>
      </c>
      <c r="H44" s="1">
        <f t="shared" si="5"/>
        <v>741.13204982412071</v>
      </c>
      <c r="I44" s="1">
        <f t="shared" si="9"/>
        <v>1162.3318535998974</v>
      </c>
      <c r="J44" s="1">
        <f t="shared" si="10"/>
        <v>1162.3318535998974</v>
      </c>
      <c r="K44" s="1">
        <f t="shared" si="11"/>
        <v>185.97309657598359</v>
      </c>
      <c r="L44" s="1">
        <f t="shared" si="12"/>
        <v>185.97309657598359</v>
      </c>
      <c r="M44" s="1">
        <f t="shared" si="6"/>
        <v>2089.4370000000017</v>
      </c>
      <c r="N44" s="1">
        <f t="shared" si="7"/>
        <v>2089.4370000000017</v>
      </c>
      <c r="P44" s="1"/>
      <c r="S44"/>
    </row>
    <row r="45" spans="1:19" x14ac:dyDescent="0.25">
      <c r="A45">
        <f t="shared" si="0"/>
        <v>35</v>
      </c>
      <c r="B45" s="7">
        <f t="shared" si="1"/>
        <v>79787.386947475577</v>
      </c>
      <c r="C45" s="2">
        <v>35</v>
      </c>
      <c r="D45" s="1">
        <f t="shared" si="8"/>
        <v>79787.386947475577</v>
      </c>
      <c r="E45" s="1">
        <f t="shared" si="2"/>
        <v>79787.386947475577</v>
      </c>
      <c r="F45" s="1">
        <f t="shared" si="3"/>
        <v>753.42594869890479</v>
      </c>
      <c r="G45" s="1">
        <f t="shared" si="4"/>
        <v>753.42594869890479</v>
      </c>
      <c r="H45" s="1">
        <f t="shared" si="5"/>
        <v>753.42594869890479</v>
      </c>
      <c r="I45" s="1">
        <f t="shared" si="9"/>
        <v>1151.7336649147387</v>
      </c>
      <c r="J45" s="1">
        <f t="shared" si="10"/>
        <v>1151.7336649147387</v>
      </c>
      <c r="K45" s="1">
        <f t="shared" si="11"/>
        <v>184.27738638635819</v>
      </c>
      <c r="L45" s="1">
        <f t="shared" si="12"/>
        <v>184.27738638635819</v>
      </c>
      <c r="M45" s="1">
        <f t="shared" si="6"/>
        <v>2089.4370000000017</v>
      </c>
      <c r="N45" s="1">
        <f t="shared" si="7"/>
        <v>2089.4370000000017</v>
      </c>
      <c r="P45" s="1"/>
      <c r="S45"/>
    </row>
    <row r="46" spans="1:19" x14ac:dyDescent="0.25">
      <c r="A46">
        <f t="shared" si="0"/>
        <v>36</v>
      </c>
      <c r="B46" s="7">
        <f t="shared" si="1"/>
        <v>79021.463168700182</v>
      </c>
      <c r="C46" s="2">
        <v>36</v>
      </c>
      <c r="D46" s="1">
        <f t="shared" si="8"/>
        <v>79021.463168700182</v>
      </c>
      <c r="E46" s="1">
        <f t="shared" si="2"/>
        <v>79021.463168700182</v>
      </c>
      <c r="F46" s="1">
        <f t="shared" si="3"/>
        <v>765.92377877539457</v>
      </c>
      <c r="G46" s="1">
        <f t="shared" si="4"/>
        <v>765.92377877539457</v>
      </c>
      <c r="H46" s="1">
        <f t="shared" si="5"/>
        <v>765.92377877539457</v>
      </c>
      <c r="I46" s="1">
        <f t="shared" si="9"/>
        <v>1140.959673469489</v>
      </c>
      <c r="J46" s="1">
        <f t="shared" si="10"/>
        <v>1140.959673469489</v>
      </c>
      <c r="K46" s="1">
        <f>IFERROR(IF(L46&gt;=0,I46*16%,""),"")</f>
        <v>182.55354775511825</v>
      </c>
      <c r="L46" s="1">
        <f t="shared" si="12"/>
        <v>182.55354775511825</v>
      </c>
      <c r="M46" s="1">
        <f t="shared" si="6"/>
        <v>2089.4370000000017</v>
      </c>
      <c r="N46" s="1">
        <f t="shared" si="7"/>
        <v>2089.4370000000017</v>
      </c>
      <c r="P46" s="1"/>
      <c r="S46"/>
    </row>
    <row r="47" spans="1:19" x14ac:dyDescent="0.25">
      <c r="A47">
        <f t="shared" si="0"/>
        <v>37</v>
      </c>
      <c r="B47" s="7">
        <f t="shared" si="1"/>
        <v>78242.834245835693</v>
      </c>
      <c r="C47" s="2">
        <v>37</v>
      </c>
      <c r="D47" s="1">
        <f t="shared" si="8"/>
        <v>78242.834245835693</v>
      </c>
      <c r="E47" s="1">
        <f t="shared" si="2"/>
        <v>78242.834245835693</v>
      </c>
      <c r="F47" s="1">
        <f t="shared" si="3"/>
        <v>778.62892286448312</v>
      </c>
      <c r="G47" s="1">
        <f t="shared" si="4"/>
        <v>778.62892286448312</v>
      </c>
      <c r="H47" s="1">
        <f t="shared" si="5"/>
        <v>778.62892286448312</v>
      </c>
      <c r="I47" s="1">
        <f t="shared" si="9"/>
        <v>1130.0069630478608</v>
      </c>
      <c r="J47" s="1">
        <f t="shared" si="10"/>
        <v>1130.0069630478608</v>
      </c>
      <c r="K47" s="1">
        <f t="shared" si="11"/>
        <v>180.80111408765774</v>
      </c>
      <c r="L47" s="1">
        <f t="shared" si="12"/>
        <v>180.80111408765774</v>
      </c>
      <c r="M47" s="1">
        <f t="shared" si="6"/>
        <v>2089.4370000000017</v>
      </c>
      <c r="N47" s="1">
        <f t="shared" si="7"/>
        <v>2089.4370000000017</v>
      </c>
      <c r="S47"/>
    </row>
    <row r="48" spans="1:19" x14ac:dyDescent="0.25">
      <c r="A48">
        <f t="shared" si="0"/>
        <v>38</v>
      </c>
      <c r="B48" s="7">
        <f t="shared" si="1"/>
        <v>77451.28942594456</v>
      </c>
      <c r="C48" s="2">
        <v>38</v>
      </c>
      <c r="D48" s="1">
        <f t="shared" si="8"/>
        <v>77451.28942594456</v>
      </c>
      <c r="E48" s="1">
        <f t="shared" si="2"/>
        <v>77451.28942594456</v>
      </c>
      <c r="F48" s="1">
        <f t="shared" si="3"/>
        <v>791.54481989113265</v>
      </c>
      <c r="G48" s="1">
        <f t="shared" si="4"/>
        <v>791.54481989113265</v>
      </c>
      <c r="H48" s="1">
        <f t="shared" si="5"/>
        <v>791.54481989113265</v>
      </c>
      <c r="I48" s="1">
        <f t="shared" si="9"/>
        <v>1118.8725690593699</v>
      </c>
      <c r="J48" s="1">
        <f t="shared" si="10"/>
        <v>1118.8725690593699</v>
      </c>
      <c r="K48" s="1">
        <f t="shared" si="11"/>
        <v>179.01961104949919</v>
      </c>
      <c r="L48" s="1">
        <f t="shared" si="12"/>
        <v>179.01961104949919</v>
      </c>
      <c r="M48" s="1">
        <f t="shared" si="6"/>
        <v>2089.4370000000017</v>
      </c>
      <c r="N48" s="1">
        <f t="shared" si="7"/>
        <v>2089.4370000000017</v>
      </c>
      <c r="S48"/>
    </row>
    <row r="49" spans="1:19" x14ac:dyDescent="0.25">
      <c r="A49">
        <f t="shared" si="0"/>
        <v>39</v>
      </c>
      <c r="B49" s="7">
        <f t="shared" si="1"/>
        <v>76646.614460119366</v>
      </c>
      <c r="C49" s="2">
        <v>39</v>
      </c>
      <c r="D49" s="1">
        <f t="shared" si="8"/>
        <v>76646.614460119366</v>
      </c>
      <c r="E49" s="1">
        <f t="shared" si="2"/>
        <v>76646.614460119366</v>
      </c>
      <c r="F49" s="1">
        <f t="shared" si="3"/>
        <v>804.67496582519402</v>
      </c>
      <c r="G49" s="1">
        <f t="shared" si="4"/>
        <v>804.67496582519402</v>
      </c>
      <c r="H49" s="1">
        <f t="shared" si="5"/>
        <v>804.67496582519402</v>
      </c>
      <c r="I49" s="1">
        <f t="shared" si="9"/>
        <v>1107.5534777369032</v>
      </c>
      <c r="J49" s="1">
        <f t="shared" si="10"/>
        <v>1107.5534777369032</v>
      </c>
      <c r="K49" s="1">
        <f t="shared" si="11"/>
        <v>177.20855643790452</v>
      </c>
      <c r="L49" s="1">
        <f t="shared" si="12"/>
        <v>177.20855643790452</v>
      </c>
      <c r="M49" s="1">
        <f t="shared" si="6"/>
        <v>2089.4370000000017</v>
      </c>
      <c r="N49" s="1">
        <f t="shared" si="7"/>
        <v>2089.4370000000017</v>
      </c>
      <c r="S49"/>
    </row>
    <row r="50" spans="1:19" x14ac:dyDescent="0.25">
      <c r="A50">
        <f t="shared" si="0"/>
        <v>40</v>
      </c>
      <c r="B50" s="7">
        <f t="shared" si="1"/>
        <v>75828.591545491698</v>
      </c>
      <c r="C50" s="2">
        <v>40</v>
      </c>
      <c r="D50" s="1">
        <f t="shared" si="8"/>
        <v>75828.591545491698</v>
      </c>
      <c r="E50" s="1">
        <f t="shared" si="2"/>
        <v>75828.591545491698</v>
      </c>
      <c r="F50" s="1">
        <f t="shared" si="3"/>
        <v>818.02291462766811</v>
      </c>
      <c r="G50" s="1">
        <f t="shared" si="4"/>
        <v>818.02291462766811</v>
      </c>
      <c r="H50" s="1">
        <f t="shared" si="5"/>
        <v>818.02291462766811</v>
      </c>
      <c r="I50" s="1">
        <f t="shared" si="9"/>
        <v>1096.0466253209772</v>
      </c>
      <c r="J50" s="1">
        <f t="shared" si="10"/>
        <v>1096.0466253209772</v>
      </c>
      <c r="K50" s="1">
        <f t="shared" si="11"/>
        <v>175.36746005135635</v>
      </c>
      <c r="L50" s="1">
        <f t="shared" si="12"/>
        <v>175.36746005135635</v>
      </c>
      <c r="M50" s="1">
        <f t="shared" si="6"/>
        <v>2089.4370000000017</v>
      </c>
      <c r="N50" s="1">
        <f t="shared" si="7"/>
        <v>2089.4370000000017</v>
      </c>
      <c r="S50"/>
    </row>
    <row r="51" spans="1:19" x14ac:dyDescent="0.25">
      <c r="A51">
        <f t="shared" si="0"/>
        <v>41</v>
      </c>
      <c r="B51" s="7">
        <f t="shared" si="1"/>
        <v>74996.999266279032</v>
      </c>
      <c r="C51" s="2">
        <v>41</v>
      </c>
      <c r="D51" s="1">
        <f t="shared" si="8"/>
        <v>74996.999266279032</v>
      </c>
      <c r="E51" s="1">
        <f t="shared" si="2"/>
        <v>74996.999266279032</v>
      </c>
      <c r="F51" s="1">
        <f t="shared" si="3"/>
        <v>831.59227921266347</v>
      </c>
      <c r="G51" s="1">
        <f t="shared" si="4"/>
        <v>831.59227921266347</v>
      </c>
      <c r="H51" s="1">
        <f t="shared" si="5"/>
        <v>831.59227921266347</v>
      </c>
      <c r="I51" s="1">
        <f t="shared" si="9"/>
        <v>1084.348897230464</v>
      </c>
      <c r="J51" s="1">
        <f t="shared" si="10"/>
        <v>1084.348897230464</v>
      </c>
      <c r="K51" s="1">
        <f t="shared" si="11"/>
        <v>173.49582355687423</v>
      </c>
      <c r="L51" s="1">
        <f t="shared" si="12"/>
        <v>173.49582355687423</v>
      </c>
      <c r="M51" s="1">
        <f t="shared" si="6"/>
        <v>2089.4370000000017</v>
      </c>
      <c r="N51" s="1">
        <f t="shared" si="7"/>
        <v>2089.4370000000017</v>
      </c>
      <c r="S51"/>
    </row>
    <row r="52" spans="1:19" x14ac:dyDescent="0.25">
      <c r="A52">
        <f t="shared" si="0"/>
        <v>42</v>
      </c>
      <c r="B52" s="7">
        <f t="shared" si="1"/>
        <v>74151.612533853724</v>
      </c>
      <c r="C52" s="2">
        <v>42</v>
      </c>
      <c r="D52" s="1">
        <f t="shared" si="8"/>
        <v>74151.612533853724</v>
      </c>
      <c r="E52" s="1">
        <f t="shared" si="2"/>
        <v>74151.612533853724</v>
      </c>
      <c r="F52" s="1">
        <f t="shared" si="3"/>
        <v>845.3867324253099</v>
      </c>
      <c r="G52" s="1">
        <f t="shared" si="4"/>
        <v>845.3867324253099</v>
      </c>
      <c r="H52" s="1">
        <f t="shared" si="5"/>
        <v>845.3867324253099</v>
      </c>
      <c r="I52" s="1">
        <f t="shared" si="9"/>
        <v>1072.4571272195619</v>
      </c>
      <c r="J52" s="1">
        <f t="shared" si="10"/>
        <v>1072.4571272195619</v>
      </c>
      <c r="K52" s="1">
        <f t="shared" si="11"/>
        <v>171.59314035512992</v>
      </c>
      <c r="L52" s="1">
        <f t="shared" si="12"/>
        <v>171.59314035512992</v>
      </c>
      <c r="M52" s="1">
        <f t="shared" si="6"/>
        <v>2089.4370000000017</v>
      </c>
      <c r="N52" s="1">
        <f t="shared" si="7"/>
        <v>2089.4370000000017</v>
      </c>
      <c r="S52"/>
    </row>
    <row r="53" spans="1:19" x14ac:dyDescent="0.25">
      <c r="A53">
        <f t="shared" si="0"/>
        <v>43</v>
      </c>
      <c r="B53" s="7">
        <f t="shared" si="1"/>
        <v>73292.202525817833</v>
      </c>
      <c r="C53" s="2">
        <v>43</v>
      </c>
      <c r="D53" s="1">
        <f t="shared" si="8"/>
        <v>73292.202525817833</v>
      </c>
      <c r="E53" s="1">
        <f t="shared" si="2"/>
        <v>73292.202525817833</v>
      </c>
      <c r="F53" s="1">
        <f t="shared" si="3"/>
        <v>859.41000803589395</v>
      </c>
      <c r="G53" s="1">
        <f t="shared" si="4"/>
        <v>859.41000803589395</v>
      </c>
      <c r="H53" s="1">
        <f t="shared" si="5"/>
        <v>859.41000803589395</v>
      </c>
      <c r="I53" s="1">
        <f t="shared" si="9"/>
        <v>1060.3680965207825</v>
      </c>
      <c r="J53" s="1">
        <f t="shared" si="10"/>
        <v>1060.3680965207825</v>
      </c>
      <c r="K53" s="1">
        <f t="shared" si="11"/>
        <v>169.65889544332521</v>
      </c>
      <c r="L53" s="1">
        <f t="shared" si="12"/>
        <v>169.65889544332521</v>
      </c>
      <c r="M53" s="1">
        <f t="shared" si="6"/>
        <v>2089.4370000000017</v>
      </c>
      <c r="N53" s="1">
        <f t="shared" si="7"/>
        <v>2089.4370000000017</v>
      </c>
      <c r="S53"/>
    </row>
    <row r="54" spans="1:19" x14ac:dyDescent="0.25">
      <c r="A54">
        <f t="shared" si="0"/>
        <v>44</v>
      </c>
      <c r="B54" s="7">
        <f t="shared" si="1"/>
        <v>72418.536624067347</v>
      </c>
      <c r="C54" s="2">
        <v>44</v>
      </c>
      <c r="D54" s="1">
        <f t="shared" si="8"/>
        <v>72418.536624067347</v>
      </c>
      <c r="E54" s="1">
        <f t="shared" si="2"/>
        <v>72418.536624067347</v>
      </c>
      <c r="F54" s="1">
        <f t="shared" si="3"/>
        <v>873.66590175048623</v>
      </c>
      <c r="G54" s="1">
        <f t="shared" si="4"/>
        <v>873.66590175048623</v>
      </c>
      <c r="H54" s="1">
        <f t="shared" si="5"/>
        <v>873.66590175048623</v>
      </c>
      <c r="I54" s="1">
        <f t="shared" si="9"/>
        <v>1048.0785329737203</v>
      </c>
      <c r="J54" s="1">
        <f t="shared" si="10"/>
        <v>1048.0785329737203</v>
      </c>
      <c r="K54" s="1">
        <f t="shared" si="11"/>
        <v>167.69256527579523</v>
      </c>
      <c r="L54" s="1">
        <f t="shared" si="12"/>
        <v>167.69256527579523</v>
      </c>
      <c r="M54" s="1">
        <f t="shared" si="6"/>
        <v>2089.4370000000017</v>
      </c>
      <c r="N54" s="1">
        <f t="shared" si="7"/>
        <v>2089.4370000000017</v>
      </c>
      <c r="S54"/>
    </row>
    <row r="55" spans="1:19" x14ac:dyDescent="0.25">
      <c r="A55">
        <f t="shared" si="0"/>
        <v>45</v>
      </c>
      <c r="B55" s="7">
        <f t="shared" si="1"/>
        <v>71530.378351829015</v>
      </c>
      <c r="C55" s="2">
        <v>45</v>
      </c>
      <c r="D55" s="1">
        <f t="shared" si="8"/>
        <v>71530.378351829015</v>
      </c>
      <c r="E55" s="1">
        <f t="shared" si="2"/>
        <v>71530.378351829015</v>
      </c>
      <c r="F55" s="1">
        <f t="shared" si="3"/>
        <v>888.15827223833139</v>
      </c>
      <c r="G55" s="1">
        <f t="shared" si="4"/>
        <v>888.15827223833139</v>
      </c>
      <c r="H55" s="1">
        <f t="shared" si="5"/>
        <v>888.15827223833139</v>
      </c>
      <c r="I55" s="1">
        <f t="shared" si="9"/>
        <v>1035.585110139371</v>
      </c>
      <c r="J55" s="1">
        <f t="shared" si="10"/>
        <v>1035.585110139371</v>
      </c>
      <c r="K55" s="1">
        <f t="shared" si="11"/>
        <v>165.69361762229934</v>
      </c>
      <c r="L55" s="1">
        <f t="shared" si="12"/>
        <v>165.69361762229934</v>
      </c>
      <c r="M55" s="1">
        <f t="shared" si="6"/>
        <v>2089.4370000000017</v>
      </c>
      <c r="N55" s="1">
        <f t="shared" si="7"/>
        <v>2089.4370000000017</v>
      </c>
      <c r="S55"/>
    </row>
    <row r="56" spans="1:19" x14ac:dyDescent="0.25">
      <c r="A56">
        <f t="shared" si="0"/>
        <v>46</v>
      </c>
      <c r="B56" s="7">
        <f t="shared" si="1"/>
        <v>70627.48730965273</v>
      </c>
      <c r="C56" s="2">
        <v>46</v>
      </c>
      <c r="D56" s="1">
        <f t="shared" si="8"/>
        <v>70627.48730965273</v>
      </c>
      <c r="E56" s="1">
        <f t="shared" si="2"/>
        <v>70627.48730965273</v>
      </c>
      <c r="F56" s="1">
        <f t="shared" si="3"/>
        <v>902.89104217628244</v>
      </c>
      <c r="G56" s="1">
        <f t="shared" si="4"/>
        <v>902.89104217628244</v>
      </c>
      <c r="H56" s="1">
        <f t="shared" si="5"/>
        <v>902.89104217628244</v>
      </c>
      <c r="I56" s="1">
        <f t="shared" si="9"/>
        <v>1022.884446399758</v>
      </c>
      <c r="J56" s="1">
        <f t="shared" si="10"/>
        <v>1022.884446399758</v>
      </c>
      <c r="K56" s="1">
        <f t="shared" si="11"/>
        <v>163.66151142396129</v>
      </c>
      <c r="L56" s="1">
        <f t="shared" si="12"/>
        <v>163.66151142396129</v>
      </c>
      <c r="M56" s="1">
        <f t="shared" si="6"/>
        <v>2089.4370000000017</v>
      </c>
      <c r="N56" s="1">
        <f t="shared" si="7"/>
        <v>2089.4370000000017</v>
      </c>
      <c r="S56"/>
    </row>
    <row r="57" spans="1:19" x14ac:dyDescent="0.25">
      <c r="A57">
        <f t="shared" si="0"/>
        <v>47</v>
      </c>
      <c r="B57" s="7">
        <f t="shared" si="1"/>
        <v>69709.619110342173</v>
      </c>
      <c r="C57" s="2">
        <v>47</v>
      </c>
      <c r="D57" s="1">
        <f t="shared" si="8"/>
        <v>69709.619110342173</v>
      </c>
      <c r="E57" s="1">
        <f t="shared" si="2"/>
        <v>69709.619110342173</v>
      </c>
      <c r="F57" s="1">
        <f t="shared" si="3"/>
        <v>917.86819931055777</v>
      </c>
      <c r="G57" s="1">
        <f t="shared" si="4"/>
        <v>917.86819931055777</v>
      </c>
      <c r="H57" s="1">
        <f t="shared" si="5"/>
        <v>917.86819931055777</v>
      </c>
      <c r="I57" s="1">
        <f t="shared" si="9"/>
        <v>1009.973104042624</v>
      </c>
      <c r="J57" s="1">
        <f t="shared" si="10"/>
        <v>1009.973104042624</v>
      </c>
      <c r="K57" s="1">
        <f t="shared" si="11"/>
        <v>161.59569664681985</v>
      </c>
      <c r="L57" s="1">
        <f t="shared" si="12"/>
        <v>161.59569664681985</v>
      </c>
      <c r="M57" s="1">
        <f t="shared" si="6"/>
        <v>2089.4370000000017</v>
      </c>
      <c r="N57" s="1">
        <f t="shared" si="7"/>
        <v>2089.4370000000017</v>
      </c>
      <c r="S57"/>
    </row>
    <row r="58" spans="1:19" x14ac:dyDescent="0.25">
      <c r="A58">
        <f t="shared" si="0"/>
        <v>48</v>
      </c>
      <c r="B58" s="7">
        <f t="shared" si="1"/>
        <v>68776.525312806058</v>
      </c>
      <c r="C58" s="2">
        <v>48</v>
      </c>
      <c r="D58" s="1">
        <f t="shared" si="8"/>
        <v>68776.525312806058</v>
      </c>
      <c r="E58" s="1">
        <f t="shared" si="2"/>
        <v>68776.525312806058</v>
      </c>
      <c r="F58" s="1">
        <f t="shared" si="3"/>
        <v>933.09379753611267</v>
      </c>
      <c r="G58" s="1">
        <f t="shared" si="4"/>
        <v>933.09379753611267</v>
      </c>
      <c r="H58" s="1">
        <f t="shared" si="5"/>
        <v>933.09379753611267</v>
      </c>
      <c r="I58" s="1">
        <f t="shared" si="9"/>
        <v>996.84758833093872</v>
      </c>
      <c r="J58" s="1">
        <f t="shared" si="10"/>
        <v>996.84758833093872</v>
      </c>
      <c r="K58" s="1">
        <f>IFERROR(IF(L58&gt;=0,I58*16%,""),"")</f>
        <v>159.49561413295021</v>
      </c>
      <c r="L58" s="1">
        <f t="shared" si="12"/>
        <v>159.49561413295021</v>
      </c>
      <c r="M58" s="1">
        <f t="shared" si="6"/>
        <v>2089.4370000000017</v>
      </c>
      <c r="N58" s="1">
        <f t="shared" si="7"/>
        <v>2089.4370000000017</v>
      </c>
      <c r="S58"/>
    </row>
    <row r="59" spans="1:19" x14ac:dyDescent="0.25">
      <c r="A59">
        <f t="shared" si="0"/>
        <v>49</v>
      </c>
      <c r="B59" s="7">
        <f t="shared" si="1"/>
        <v>67827.95335481214</v>
      </c>
      <c r="C59" s="2">
        <v>49</v>
      </c>
      <c r="D59" s="1">
        <f t="shared" si="8"/>
        <v>67827.95335481214</v>
      </c>
      <c r="E59" s="1">
        <f t="shared" si="2"/>
        <v>67827.95335481214</v>
      </c>
      <c r="F59" s="1">
        <f t="shared" si="3"/>
        <v>948.57195799391422</v>
      </c>
      <c r="G59" s="1">
        <f t="shared" si="4"/>
        <v>948.57195799391422</v>
      </c>
      <c r="H59" s="1">
        <f t="shared" si="5"/>
        <v>948.57195799391422</v>
      </c>
      <c r="I59" s="1">
        <f t="shared" si="9"/>
        <v>983.50434655697188</v>
      </c>
      <c r="J59" s="1">
        <f t="shared" si="10"/>
        <v>983.50434655697188</v>
      </c>
      <c r="K59" s="1">
        <f t="shared" si="11"/>
        <v>157.3606954491155</v>
      </c>
      <c r="L59" s="1">
        <f t="shared" si="12"/>
        <v>157.3606954491155</v>
      </c>
      <c r="M59" s="1">
        <f t="shared" si="6"/>
        <v>2089.4370000000017</v>
      </c>
      <c r="N59" s="1">
        <f t="shared" si="7"/>
        <v>2089.4370000000017</v>
      </c>
      <c r="S59"/>
    </row>
    <row r="60" spans="1:19" x14ac:dyDescent="0.25">
      <c r="A60">
        <f t="shared" si="0"/>
        <v>50</v>
      </c>
      <c r="B60" s="7">
        <f t="shared" si="1"/>
        <v>66863.646484625715</v>
      </c>
      <c r="C60" s="2">
        <v>50</v>
      </c>
      <c r="D60" s="1">
        <f t="shared" si="8"/>
        <v>66863.646484625715</v>
      </c>
      <c r="E60" s="1">
        <f t="shared" si="2"/>
        <v>66863.646484625715</v>
      </c>
      <c r="F60" s="1">
        <f t="shared" si="3"/>
        <v>964.30687018641822</v>
      </c>
      <c r="G60" s="1">
        <f t="shared" si="4"/>
        <v>964.30687018641822</v>
      </c>
      <c r="H60" s="1">
        <f t="shared" si="5"/>
        <v>964.30687018641822</v>
      </c>
      <c r="I60" s="1">
        <f t="shared" si="9"/>
        <v>969.93976708067544</v>
      </c>
      <c r="J60" s="1">
        <f t="shared" si="10"/>
        <v>969.93976708067544</v>
      </c>
      <c r="K60" s="1">
        <f t="shared" si="11"/>
        <v>155.19036273290808</v>
      </c>
      <c r="L60" s="1">
        <f t="shared" si="12"/>
        <v>155.19036273290808</v>
      </c>
      <c r="M60" s="1">
        <f t="shared" si="6"/>
        <v>2089.4370000000017</v>
      </c>
      <c r="N60" s="1">
        <f t="shared" si="7"/>
        <v>2089.4370000000017</v>
      </c>
      <c r="S60"/>
    </row>
    <row r="61" spans="1:19" x14ac:dyDescent="0.25">
      <c r="A61">
        <f t="shared" si="0"/>
        <v>51</v>
      </c>
      <c r="B61" s="7">
        <f t="shared" si="1"/>
        <v>65883.343691514165</v>
      </c>
      <c r="C61" s="2">
        <v>51</v>
      </c>
      <c r="D61" s="1">
        <f t="shared" si="8"/>
        <v>65883.343691514165</v>
      </c>
      <c r="E61" s="1">
        <f t="shared" si="2"/>
        <v>65883.343691514165</v>
      </c>
      <c r="F61" s="1">
        <f t="shared" si="3"/>
        <v>980.30279311154959</v>
      </c>
      <c r="G61" s="1">
        <f t="shared" si="4"/>
        <v>980.30279311154959</v>
      </c>
      <c r="H61" s="1">
        <f t="shared" si="5"/>
        <v>980.30279311154959</v>
      </c>
      <c r="I61" s="1">
        <f t="shared" si="9"/>
        <v>956.15017835211381</v>
      </c>
      <c r="J61" s="1">
        <f t="shared" si="10"/>
        <v>956.15017835211381</v>
      </c>
      <c r="K61" s="1">
        <f t="shared" si="11"/>
        <v>152.9840285363382</v>
      </c>
      <c r="L61" s="1">
        <f t="shared" si="12"/>
        <v>152.9840285363382</v>
      </c>
      <c r="M61" s="1">
        <f t="shared" si="6"/>
        <v>2089.4370000000017</v>
      </c>
      <c r="N61" s="1">
        <f t="shared" si="7"/>
        <v>2089.4370000000017</v>
      </c>
      <c r="S61"/>
    </row>
    <row r="62" spans="1:19" x14ac:dyDescent="0.25">
      <c r="A62">
        <f t="shared" si="0"/>
        <v>52</v>
      </c>
      <c r="B62" s="7">
        <f t="shared" si="1"/>
        <v>64886.779635098668</v>
      </c>
      <c r="C62" s="2">
        <v>52</v>
      </c>
      <c r="D62" s="1">
        <f t="shared" si="8"/>
        <v>64886.779635098668</v>
      </c>
      <c r="E62" s="1">
        <f t="shared" si="2"/>
        <v>64886.779635098668</v>
      </c>
      <c r="F62" s="1">
        <f t="shared" si="3"/>
        <v>996.56405641549338</v>
      </c>
      <c r="G62" s="1">
        <f t="shared" si="4"/>
        <v>996.56405641549338</v>
      </c>
      <c r="H62" s="1">
        <f t="shared" si="5"/>
        <v>996.56405641549338</v>
      </c>
      <c r="I62" s="1">
        <f t="shared" si="9"/>
        <v>942.13184791767958</v>
      </c>
      <c r="J62" s="1">
        <f t="shared" si="10"/>
        <v>942.13184791767958</v>
      </c>
      <c r="K62" s="1">
        <f t="shared" si="11"/>
        <v>150.74109566682873</v>
      </c>
      <c r="L62" s="1">
        <f t="shared" si="12"/>
        <v>150.74109566682873</v>
      </c>
      <c r="M62" s="1">
        <f t="shared" si="6"/>
        <v>2089.4370000000017</v>
      </c>
      <c r="N62" s="1">
        <f t="shared" si="7"/>
        <v>2089.4370000000017</v>
      </c>
      <c r="S62"/>
    </row>
    <row r="63" spans="1:19" x14ac:dyDescent="0.25">
      <c r="A63">
        <f t="shared" si="0"/>
        <v>53</v>
      </c>
      <c r="B63" s="7">
        <f t="shared" si="1"/>
        <v>63873.684573534061</v>
      </c>
      <c r="C63" s="2">
        <v>53</v>
      </c>
      <c r="D63" s="1">
        <f t="shared" si="8"/>
        <v>63873.684573534061</v>
      </c>
      <c r="E63" s="1">
        <f t="shared" si="2"/>
        <v>63873.684573534061</v>
      </c>
      <c r="F63" s="1">
        <f t="shared" si="3"/>
        <v>1013.0950615646082</v>
      </c>
      <c r="G63" s="1">
        <f t="shared" si="4"/>
        <v>1013.0950615646082</v>
      </c>
      <c r="H63" s="1">
        <f t="shared" si="5"/>
        <v>1013.0950615646082</v>
      </c>
      <c r="I63" s="1">
        <f t="shared" si="9"/>
        <v>927.88098140982197</v>
      </c>
      <c r="J63" s="1">
        <f t="shared" si="10"/>
        <v>927.88098140982197</v>
      </c>
      <c r="K63" s="1">
        <f t="shared" si="11"/>
        <v>148.46095702557153</v>
      </c>
      <c r="L63" s="1">
        <f t="shared" si="12"/>
        <v>148.46095702557153</v>
      </c>
      <c r="M63" s="1">
        <f t="shared" si="6"/>
        <v>2089.4370000000017</v>
      </c>
      <c r="N63" s="1">
        <f t="shared" si="7"/>
        <v>2089.4370000000017</v>
      </c>
      <c r="S63"/>
    </row>
    <row r="64" spans="1:19" x14ac:dyDescent="0.25">
      <c r="A64">
        <f t="shared" si="0"/>
        <v>54</v>
      </c>
      <c r="B64" s="7">
        <f t="shared" si="1"/>
        <v>62843.784290497279</v>
      </c>
      <c r="C64" s="2">
        <v>54</v>
      </c>
      <c r="D64" s="1">
        <f t="shared" si="8"/>
        <v>62843.784290497279</v>
      </c>
      <c r="E64" s="1">
        <f t="shared" si="2"/>
        <v>62843.784290497279</v>
      </c>
      <c r="F64" s="1">
        <f t="shared" si="3"/>
        <v>1029.9002830367792</v>
      </c>
      <c r="G64" s="1">
        <f t="shared" si="4"/>
        <v>1029.9002830367792</v>
      </c>
      <c r="H64" s="1">
        <f t="shared" si="5"/>
        <v>1029.9002830367792</v>
      </c>
      <c r="I64" s="1">
        <f t="shared" si="9"/>
        <v>913.39372152001954</v>
      </c>
      <c r="J64" s="1">
        <f t="shared" si="10"/>
        <v>913.39372152001954</v>
      </c>
      <c r="K64" s="1">
        <f t="shared" si="11"/>
        <v>146.14299544320312</v>
      </c>
      <c r="L64" s="1">
        <f t="shared" si="12"/>
        <v>146.14299544320312</v>
      </c>
      <c r="M64" s="1">
        <f t="shared" si="6"/>
        <v>2089.4370000000017</v>
      </c>
      <c r="N64" s="1">
        <f t="shared" si="7"/>
        <v>2089.4370000000017</v>
      </c>
      <c r="S64"/>
    </row>
    <row r="65" spans="1:19" x14ac:dyDescent="0.25">
      <c r="A65">
        <f t="shared" si="0"/>
        <v>55</v>
      </c>
      <c r="B65" s="7">
        <f t="shared" si="1"/>
        <v>61796.800020964743</v>
      </c>
      <c r="C65" s="2">
        <v>55</v>
      </c>
      <c r="D65" s="1">
        <f t="shared" si="8"/>
        <v>61796.800020964743</v>
      </c>
      <c r="E65" s="1">
        <f t="shared" si="2"/>
        <v>61796.800020964743</v>
      </c>
      <c r="F65" s="1">
        <f t="shared" si="3"/>
        <v>1046.9842695325326</v>
      </c>
      <c r="G65" s="1">
        <f t="shared" si="4"/>
        <v>1046.9842695325326</v>
      </c>
      <c r="H65" s="1">
        <f t="shared" si="5"/>
        <v>1046.9842695325326</v>
      </c>
      <c r="I65" s="1">
        <f t="shared" si="9"/>
        <v>898.66614695471469</v>
      </c>
      <c r="J65" s="1">
        <f t="shared" si="10"/>
        <v>898.66614695471469</v>
      </c>
      <c r="K65" s="1">
        <f t="shared" si="11"/>
        <v>143.78658351275436</v>
      </c>
      <c r="L65" s="1">
        <f t="shared" si="12"/>
        <v>143.78658351275436</v>
      </c>
      <c r="M65" s="1">
        <f t="shared" si="6"/>
        <v>2089.4370000000017</v>
      </c>
      <c r="N65" s="1">
        <f t="shared" si="7"/>
        <v>2089.4370000000017</v>
      </c>
      <c r="S65"/>
    </row>
    <row r="66" spans="1:19" x14ac:dyDescent="0.25">
      <c r="A66">
        <f t="shared" si="0"/>
        <v>56</v>
      </c>
      <c r="B66" s="7">
        <f t="shared" si="1"/>
        <v>60732.448375758504</v>
      </c>
      <c r="C66" s="2">
        <v>56</v>
      </c>
      <c r="D66" s="1">
        <f t="shared" si="8"/>
        <v>60732.448375758504</v>
      </c>
      <c r="E66" s="1">
        <f t="shared" si="2"/>
        <v>60732.448375758504</v>
      </c>
      <c r="F66" s="1">
        <f t="shared" si="3"/>
        <v>1064.3516452062429</v>
      </c>
      <c r="G66" s="1">
        <f t="shared" si="4"/>
        <v>1064.3516452062429</v>
      </c>
      <c r="H66" s="1">
        <f t="shared" si="5"/>
        <v>1064.3516452062429</v>
      </c>
      <c r="I66" s="1">
        <f t="shared" si="9"/>
        <v>883.69427137392995</v>
      </c>
      <c r="J66" s="1">
        <f t="shared" si="10"/>
        <v>883.69427137392995</v>
      </c>
      <c r="K66" s="1">
        <f t="shared" si="11"/>
        <v>141.39108341982879</v>
      </c>
      <c r="L66" s="1">
        <f t="shared" si="12"/>
        <v>141.39108341982879</v>
      </c>
      <c r="M66" s="1">
        <f t="shared" si="6"/>
        <v>2089.4370000000017</v>
      </c>
      <c r="N66" s="1">
        <f t="shared" si="7"/>
        <v>2089.4370000000017</v>
      </c>
      <c r="S66"/>
    </row>
    <row r="67" spans="1:19" x14ac:dyDescent="0.25">
      <c r="A67">
        <f t="shared" si="0"/>
        <v>57</v>
      </c>
      <c r="B67" s="7">
        <f t="shared" si="1"/>
        <v>59650.441264840745</v>
      </c>
      <c r="C67" s="2">
        <v>57</v>
      </c>
      <c r="D67" s="1">
        <f t="shared" si="8"/>
        <v>59650.441264840745</v>
      </c>
      <c r="E67" s="1">
        <f t="shared" si="2"/>
        <v>59650.441264840745</v>
      </c>
      <c r="F67" s="1">
        <f t="shared" si="3"/>
        <v>1082.0071109177593</v>
      </c>
      <c r="G67" s="1">
        <f t="shared" si="4"/>
        <v>1082.0071109177593</v>
      </c>
      <c r="H67" s="1">
        <f t="shared" si="5"/>
        <v>1082.0071109177593</v>
      </c>
      <c r="I67" s="1">
        <f t="shared" si="9"/>
        <v>868.47404231227813</v>
      </c>
      <c r="J67" s="1">
        <f t="shared" si="10"/>
        <v>868.47404231227813</v>
      </c>
      <c r="K67" s="1">
        <f t="shared" si="11"/>
        <v>138.9558467699645</v>
      </c>
      <c r="L67" s="1">
        <f t="shared" si="12"/>
        <v>138.9558467699645</v>
      </c>
      <c r="M67" s="1">
        <f t="shared" si="6"/>
        <v>2089.4370000000017</v>
      </c>
      <c r="N67" s="1">
        <f t="shared" si="7"/>
        <v>2089.4370000000017</v>
      </c>
      <c r="S67"/>
    </row>
    <row r="68" spans="1:19" x14ac:dyDescent="0.25">
      <c r="A68">
        <f t="shared" si="0"/>
        <v>58</v>
      </c>
      <c r="B68" s="7">
        <f t="shared" si="1"/>
        <v>58550.485819335947</v>
      </c>
      <c r="C68" s="2">
        <v>58</v>
      </c>
      <c r="D68" s="1">
        <f t="shared" si="8"/>
        <v>58550.485819335947</v>
      </c>
      <c r="E68" s="1">
        <f t="shared" si="2"/>
        <v>58550.485819335947</v>
      </c>
      <c r="F68" s="1">
        <f t="shared" si="3"/>
        <v>1099.9554455047962</v>
      </c>
      <c r="G68" s="1">
        <f t="shared" si="4"/>
        <v>1099.9554455047962</v>
      </c>
      <c r="H68" s="1">
        <f t="shared" si="5"/>
        <v>1099.9554455047962</v>
      </c>
      <c r="I68" s="1">
        <f t="shared" si="9"/>
        <v>853.00134008207374</v>
      </c>
      <c r="J68" s="1">
        <f t="shared" si="10"/>
        <v>853.00134008207374</v>
      </c>
      <c r="K68" s="1">
        <f t="shared" si="11"/>
        <v>136.48021441313179</v>
      </c>
      <c r="L68" s="1">
        <f t="shared" si="12"/>
        <v>136.48021441313179</v>
      </c>
      <c r="M68" s="1">
        <f t="shared" si="6"/>
        <v>2089.4370000000017</v>
      </c>
      <c r="N68" s="1">
        <f t="shared" si="7"/>
        <v>2089.4370000000017</v>
      </c>
      <c r="S68"/>
    </row>
    <row r="69" spans="1:19" x14ac:dyDescent="0.25">
      <c r="A69">
        <f t="shared" si="0"/>
        <v>59</v>
      </c>
      <c r="B69" s="7">
        <f t="shared" si="1"/>
        <v>57432.284312259515</v>
      </c>
      <c r="C69" s="2">
        <v>59</v>
      </c>
      <c r="D69" s="1">
        <f t="shared" si="8"/>
        <v>57432.284312259515</v>
      </c>
      <c r="E69" s="1">
        <f t="shared" si="2"/>
        <v>57432.284312259515</v>
      </c>
      <c r="F69" s="1">
        <f t="shared" si="3"/>
        <v>1118.2015070764323</v>
      </c>
      <c r="G69" s="1">
        <f t="shared" si="4"/>
        <v>1118.2015070764323</v>
      </c>
      <c r="H69" s="1">
        <f t="shared" si="5"/>
        <v>1118.2015070764323</v>
      </c>
      <c r="I69" s="1">
        <f t="shared" si="9"/>
        <v>837.2719766582494</v>
      </c>
      <c r="J69" s="1">
        <f t="shared" si="10"/>
        <v>837.2719766582494</v>
      </c>
      <c r="K69" s="1">
        <f t="shared" si="11"/>
        <v>133.9635162653199</v>
      </c>
      <c r="L69" s="1">
        <f t="shared" si="12"/>
        <v>133.9635162653199</v>
      </c>
      <c r="M69" s="1">
        <f t="shared" si="6"/>
        <v>2089.4370000000017</v>
      </c>
      <c r="N69" s="1">
        <f t="shared" si="7"/>
        <v>2089.4370000000017</v>
      </c>
      <c r="S69"/>
    </row>
    <row r="70" spans="1:19" x14ac:dyDescent="0.25">
      <c r="A70">
        <f t="shared" si="0"/>
        <v>60</v>
      </c>
      <c r="B70" s="7">
        <f t="shared" si="1"/>
        <v>56295.53407793145</v>
      </c>
      <c r="C70" s="2">
        <v>60</v>
      </c>
      <c r="D70" s="1">
        <f t="shared" si="8"/>
        <v>56295.53407793145</v>
      </c>
      <c r="E70" s="1">
        <f t="shared" si="2"/>
        <v>56295.53407793145</v>
      </c>
      <c r="F70" s="1">
        <f t="shared" si="3"/>
        <v>1136.7502343280619</v>
      </c>
      <c r="G70" s="1">
        <f t="shared" si="4"/>
        <v>1136.7502343280619</v>
      </c>
      <c r="H70" s="1">
        <f t="shared" si="5"/>
        <v>1136.7502343280619</v>
      </c>
      <c r="I70" s="1">
        <f t="shared" si="9"/>
        <v>821.28169454477575</v>
      </c>
      <c r="J70" s="1">
        <f t="shared" si="10"/>
        <v>821.28169454477575</v>
      </c>
      <c r="K70" s="1">
        <f t="shared" si="11"/>
        <v>131.40507112716412</v>
      </c>
      <c r="L70" s="1">
        <f t="shared" si="12"/>
        <v>131.40507112716412</v>
      </c>
      <c r="M70" s="1">
        <f t="shared" si="6"/>
        <v>2089.4370000000017</v>
      </c>
      <c r="N70" s="1">
        <f t="shared" si="7"/>
        <v>2089.4370000000017</v>
      </c>
      <c r="S70"/>
    </row>
    <row r="71" spans="1:19" x14ac:dyDescent="0.25">
      <c r="A71">
        <f>IF(C71&lt;=$R$9,C71,"")</f>
        <v>61</v>
      </c>
      <c r="B71" s="7">
        <f>D71</f>
        <v>55139.927430053292</v>
      </c>
      <c r="C71" s="2">
        <v>61</v>
      </c>
      <c r="D71" s="1">
        <f t="shared" si="8"/>
        <v>55139.927430053292</v>
      </c>
      <c r="E71" s="1">
        <f t="shared" si="2"/>
        <v>55139.927430053292</v>
      </c>
      <c r="F71" s="1">
        <f t="shared" si="3"/>
        <v>1155.6066478781606</v>
      </c>
      <c r="G71" s="1">
        <f t="shared" si="4"/>
        <v>1155.6066478781606</v>
      </c>
      <c r="H71" s="1">
        <f t="shared" si="5"/>
        <v>1155.6066478781606</v>
      </c>
      <c r="I71" s="1">
        <f t="shared" si="9"/>
        <v>805.02616562227672</v>
      </c>
      <c r="J71" s="1">
        <f t="shared" si="10"/>
        <v>805.02616562227672</v>
      </c>
      <c r="K71" s="1">
        <f t="shared" si="11"/>
        <v>128.80418649956428</v>
      </c>
      <c r="L71" s="1">
        <f t="shared" si="12"/>
        <v>128.80418649956428</v>
      </c>
      <c r="M71" s="1">
        <f t="shared" si="6"/>
        <v>2089.4370000000017</v>
      </c>
      <c r="N71" s="1">
        <f t="shared" si="7"/>
        <v>2089.4370000000017</v>
      </c>
    </row>
    <row r="72" spans="1:19" x14ac:dyDescent="0.25">
      <c r="A72">
        <f t="shared" ref="A72:A130" si="13">IF(C72&lt;=$R$9,C72,"")</f>
        <v>62</v>
      </c>
      <c r="B72" s="7">
        <f t="shared" ref="B72:B130" si="14">D72</f>
        <v>53965.151578426063</v>
      </c>
      <c r="C72" s="2">
        <v>62</v>
      </c>
      <c r="D72" s="1">
        <f t="shared" si="8"/>
        <v>53965.151578426063</v>
      </c>
      <c r="E72" s="1">
        <f t="shared" si="2"/>
        <v>53965.151578426063</v>
      </c>
      <c r="F72" s="1">
        <f t="shared" si="3"/>
        <v>1174.7758516272274</v>
      </c>
      <c r="G72" s="1">
        <f t="shared" si="4"/>
        <v>1174.7758516272274</v>
      </c>
      <c r="H72" s="1">
        <f t="shared" si="5"/>
        <v>1174.7758516272274</v>
      </c>
      <c r="I72" s="1">
        <f t="shared" si="9"/>
        <v>788.50098997652947</v>
      </c>
      <c r="J72" s="1">
        <f t="shared" si="10"/>
        <v>788.50098997652947</v>
      </c>
      <c r="K72" s="1">
        <f t="shared" si="11"/>
        <v>126.16015839624471</v>
      </c>
      <c r="L72" s="1">
        <f t="shared" si="12"/>
        <v>126.16015839624471</v>
      </c>
      <c r="M72" s="1">
        <f t="shared" si="6"/>
        <v>2089.4370000000017</v>
      </c>
      <c r="N72" s="1">
        <f t="shared" si="7"/>
        <v>2089.4370000000017</v>
      </c>
    </row>
    <row r="73" spans="1:19" x14ac:dyDescent="0.25">
      <c r="A73">
        <f t="shared" si="13"/>
        <v>63</v>
      </c>
      <c r="B73" s="7">
        <f t="shared" si="14"/>
        <v>52770.888544286798</v>
      </c>
      <c r="C73" s="2">
        <v>63</v>
      </c>
      <c r="D73" s="1">
        <f t="shared" si="8"/>
        <v>52770.888544286798</v>
      </c>
      <c r="E73" s="1">
        <f t="shared" si="2"/>
        <v>52770.888544286798</v>
      </c>
      <c r="F73" s="1">
        <f t="shared" si="3"/>
        <v>1194.2630341392655</v>
      </c>
      <c r="G73" s="1">
        <f t="shared" si="4"/>
        <v>1194.2630341392655</v>
      </c>
      <c r="H73" s="1">
        <f t="shared" si="5"/>
        <v>1194.2630341392655</v>
      </c>
      <c r="I73" s="1">
        <f t="shared" si="9"/>
        <v>771.70169470753137</v>
      </c>
      <c r="J73" s="1">
        <f t="shared" si="10"/>
        <v>771.70169470753137</v>
      </c>
      <c r="K73" s="1">
        <f t="shared" si="11"/>
        <v>123.47227115320503</v>
      </c>
      <c r="L73" s="1">
        <f t="shared" si="12"/>
        <v>123.47227115320503</v>
      </c>
      <c r="M73" s="1">
        <f t="shared" si="6"/>
        <v>2089.4370000000017</v>
      </c>
      <c r="N73" s="1">
        <f t="shared" si="7"/>
        <v>2089.4370000000017</v>
      </c>
    </row>
    <row r="74" spans="1:19" x14ac:dyDescent="0.25">
      <c r="A74">
        <f t="shared" si="13"/>
        <v>64</v>
      </c>
      <c r="B74" s="7">
        <f t="shared" si="14"/>
        <v>51556.815074240621</v>
      </c>
      <c r="C74" s="2">
        <v>64</v>
      </c>
      <c r="D74" s="1">
        <f t="shared" si="8"/>
        <v>51556.815074240621</v>
      </c>
      <c r="E74" s="1">
        <f t="shared" si="2"/>
        <v>51556.815074240621</v>
      </c>
      <c r="F74" s="1">
        <f t="shared" si="3"/>
        <v>1214.0734700461794</v>
      </c>
      <c r="G74" s="1">
        <f t="shared" si="4"/>
        <v>1214.0734700461794</v>
      </c>
      <c r="H74" s="1">
        <f t="shared" si="5"/>
        <v>1214.0734700461794</v>
      </c>
      <c r="I74" s="1">
        <f t="shared" si="9"/>
        <v>754.62373271881222</v>
      </c>
      <c r="J74" s="1">
        <f t="shared" si="10"/>
        <v>754.62373271881222</v>
      </c>
      <c r="K74" s="1">
        <f t="shared" si="11"/>
        <v>120.73979723500996</v>
      </c>
      <c r="L74" s="1">
        <f t="shared" si="12"/>
        <v>120.73979723500996</v>
      </c>
      <c r="M74" s="1">
        <f t="shared" si="6"/>
        <v>2089.4370000000017</v>
      </c>
      <c r="N74" s="1">
        <f t="shared" si="7"/>
        <v>2089.4370000000017</v>
      </c>
    </row>
    <row r="75" spans="1:19" x14ac:dyDescent="0.25">
      <c r="A75">
        <f t="shared" si="13"/>
        <v>65</v>
      </c>
      <c r="B75" s="7">
        <f t="shared" si="14"/>
        <v>50322.602552765151</v>
      </c>
      <c r="C75" s="2">
        <v>65</v>
      </c>
      <c r="D75" s="1">
        <f t="shared" si="8"/>
        <v>50322.602552765151</v>
      </c>
      <c r="E75" s="1">
        <f t="shared" ref="E75:E130" si="15">E74-H75-O75</f>
        <v>50322.602552765151</v>
      </c>
      <c r="F75" s="1">
        <f t="shared" ref="F75:F130" si="16">IFERROR(IF(A75&lt;$R$9,IFERROR(IF(H75&gt;=0,N75-J75-L75,""),""),IF(A75=$R$9,D74,"")),"")</f>
        <v>1234.2125214754731</v>
      </c>
      <c r="G75" s="1">
        <f t="shared" ref="G75:G130" si="17">IFERROR(IF(H75&gt;=0,N75-J75-L75,""),"")</f>
        <v>1234.2125214754731</v>
      </c>
      <c r="H75" s="1">
        <f t="shared" ref="H75:H130" si="18">N75-J75-L75</f>
        <v>1234.2125214754731</v>
      </c>
      <c r="I75" s="1">
        <f t="shared" si="9"/>
        <v>737.26248148666264</v>
      </c>
      <c r="J75" s="1">
        <f t="shared" si="10"/>
        <v>737.26248148666264</v>
      </c>
      <c r="K75" s="1">
        <f t="shared" si="11"/>
        <v>117.96199703786603</v>
      </c>
      <c r="L75" s="1">
        <f t="shared" si="12"/>
        <v>117.96199703786603</v>
      </c>
      <c r="M75" s="1">
        <f t="shared" ref="M75:M130" si="19">IFERROR(IF(A75&lt;$R$9,N75,F75+I75+K75),"")</f>
        <v>2089.4370000000017</v>
      </c>
      <c r="N75" s="1">
        <f t="shared" ref="N75:N130" si="20">$D$5</f>
        <v>2089.4370000000017</v>
      </c>
    </row>
    <row r="76" spans="1:19" x14ac:dyDescent="0.25">
      <c r="A76">
        <f t="shared" si="13"/>
        <v>66</v>
      </c>
      <c r="B76" s="7">
        <f t="shared" si="14"/>
        <v>49067.916913263529</v>
      </c>
      <c r="C76" s="2">
        <v>66</v>
      </c>
      <c r="D76" s="1">
        <f t="shared" ref="D76:D130" si="21">IFERROR(IF(E76&gt;=0.1,E75-H76-O76,""),"")</f>
        <v>49067.916913263529</v>
      </c>
      <c r="E76" s="1">
        <f t="shared" si="15"/>
        <v>49067.916913263529</v>
      </c>
      <c r="F76" s="1">
        <f t="shared" si="16"/>
        <v>1254.6856395016227</v>
      </c>
      <c r="G76" s="1">
        <f t="shared" si="17"/>
        <v>1254.6856395016227</v>
      </c>
      <c r="H76" s="1">
        <f t="shared" si="18"/>
        <v>1254.6856395016227</v>
      </c>
      <c r="I76" s="1">
        <f t="shared" ref="I76:I130" si="22">IFERROR(IF(J76&gt;=0,D75*$K$5/2,""),"")</f>
        <v>719.61324180894735</v>
      </c>
      <c r="J76" s="1">
        <f t="shared" ref="J76:J130" si="23">D75*$K$5/2</f>
        <v>719.61324180894735</v>
      </c>
      <c r="K76" s="1">
        <f t="shared" ref="K76:K130" si="24">IFERROR(IF(L76&gt;=0,I76*16%,""),"")</f>
        <v>115.13811868943158</v>
      </c>
      <c r="L76" s="1">
        <f t="shared" ref="L76:L130" si="25">J76*16%</f>
        <v>115.13811868943158</v>
      </c>
      <c r="M76" s="1">
        <f t="shared" si="19"/>
        <v>2089.4370000000017</v>
      </c>
      <c r="N76" s="1">
        <f t="shared" si="20"/>
        <v>2089.4370000000017</v>
      </c>
    </row>
    <row r="77" spans="1:19" x14ac:dyDescent="0.25">
      <c r="A77">
        <f t="shared" si="13"/>
        <v>67</v>
      </c>
      <c r="B77" s="7">
        <f t="shared" si="14"/>
        <v>47792.418547641995</v>
      </c>
      <c r="C77" s="2">
        <v>67</v>
      </c>
      <c r="D77" s="1">
        <f t="shared" si="21"/>
        <v>47792.418547641995</v>
      </c>
      <c r="E77" s="1">
        <f t="shared" si="15"/>
        <v>47792.418547641995</v>
      </c>
      <c r="F77" s="1">
        <f t="shared" si="16"/>
        <v>1275.4983656215325</v>
      </c>
      <c r="G77" s="1">
        <f t="shared" si="17"/>
        <v>1275.4983656215325</v>
      </c>
      <c r="H77" s="1">
        <f t="shared" si="18"/>
        <v>1275.4983656215325</v>
      </c>
      <c r="I77" s="1">
        <f t="shared" si="22"/>
        <v>701.67123653316332</v>
      </c>
      <c r="J77" s="1">
        <f t="shared" si="23"/>
        <v>701.67123653316332</v>
      </c>
      <c r="K77" s="1">
        <f t="shared" si="24"/>
        <v>112.26739784530614</v>
      </c>
      <c r="L77" s="1">
        <f t="shared" si="25"/>
        <v>112.26739784530614</v>
      </c>
      <c r="M77" s="1">
        <f t="shared" si="19"/>
        <v>2089.4370000000017</v>
      </c>
      <c r="N77" s="1">
        <f t="shared" si="20"/>
        <v>2089.4370000000017</v>
      </c>
    </row>
    <row r="78" spans="1:19" x14ac:dyDescent="0.25">
      <c r="A78">
        <f t="shared" si="13"/>
        <v>68</v>
      </c>
      <c r="B78" s="7">
        <f t="shared" si="14"/>
        <v>46495.762214387534</v>
      </c>
      <c r="C78" s="2">
        <v>68</v>
      </c>
      <c r="D78" s="1">
        <f t="shared" si="21"/>
        <v>46495.762214387534</v>
      </c>
      <c r="E78" s="1">
        <f t="shared" si="15"/>
        <v>46495.762214387534</v>
      </c>
      <c r="F78" s="1">
        <f t="shared" si="16"/>
        <v>1296.6563332544588</v>
      </c>
      <c r="G78" s="1">
        <f t="shared" si="17"/>
        <v>1296.6563332544588</v>
      </c>
      <c r="H78" s="1">
        <f t="shared" si="18"/>
        <v>1296.6563332544588</v>
      </c>
      <c r="I78" s="1">
        <f t="shared" si="22"/>
        <v>683.43160926339908</v>
      </c>
      <c r="J78" s="1">
        <f t="shared" si="23"/>
        <v>683.43160926339908</v>
      </c>
      <c r="K78" s="1">
        <f t="shared" si="24"/>
        <v>109.34905748214385</v>
      </c>
      <c r="L78" s="1">
        <f t="shared" si="25"/>
        <v>109.34905748214385</v>
      </c>
      <c r="M78" s="1">
        <f t="shared" si="19"/>
        <v>2089.4370000000017</v>
      </c>
      <c r="N78" s="1">
        <f t="shared" si="20"/>
        <v>2089.4370000000017</v>
      </c>
    </row>
    <row r="79" spans="1:19" x14ac:dyDescent="0.25">
      <c r="A79">
        <f t="shared" si="13"/>
        <v>69</v>
      </c>
      <c r="B79" s="7">
        <f t="shared" si="14"/>
        <v>45177.596945120713</v>
      </c>
      <c r="C79" s="2">
        <v>69</v>
      </c>
      <c r="D79" s="1">
        <f t="shared" si="21"/>
        <v>45177.596945120713</v>
      </c>
      <c r="E79" s="1">
        <f t="shared" si="15"/>
        <v>45177.596945120713</v>
      </c>
      <c r="F79" s="1">
        <f t="shared" si="16"/>
        <v>1318.1652692668217</v>
      </c>
      <c r="G79" s="1">
        <f t="shared" si="17"/>
        <v>1318.1652692668217</v>
      </c>
      <c r="H79" s="1">
        <f t="shared" si="18"/>
        <v>1318.1652692668217</v>
      </c>
      <c r="I79" s="1">
        <f t="shared" si="22"/>
        <v>664.88942304584475</v>
      </c>
      <c r="J79" s="1">
        <f t="shared" si="23"/>
        <v>664.88942304584475</v>
      </c>
      <c r="K79" s="1">
        <f t="shared" si="24"/>
        <v>106.38230768733516</v>
      </c>
      <c r="L79" s="1">
        <f t="shared" si="25"/>
        <v>106.38230768733516</v>
      </c>
      <c r="M79" s="1">
        <f t="shared" si="19"/>
        <v>2089.4370000000017</v>
      </c>
      <c r="N79" s="1">
        <f t="shared" si="20"/>
        <v>2089.4370000000017</v>
      </c>
    </row>
    <row r="80" spans="1:19" x14ac:dyDescent="0.25">
      <c r="A80">
        <f t="shared" si="13"/>
        <v>70</v>
      </c>
      <c r="B80" s="7">
        <f t="shared" si="14"/>
        <v>43837.565949598407</v>
      </c>
      <c r="C80" s="2">
        <v>70</v>
      </c>
      <c r="D80" s="1">
        <f t="shared" si="21"/>
        <v>43837.565949598407</v>
      </c>
      <c r="E80" s="1">
        <f t="shared" si="15"/>
        <v>43837.565949598407</v>
      </c>
      <c r="F80" s="1">
        <f t="shared" si="16"/>
        <v>1340.030995522304</v>
      </c>
      <c r="G80" s="1">
        <f t="shared" si="17"/>
        <v>1340.030995522304</v>
      </c>
      <c r="H80" s="1">
        <f t="shared" si="18"/>
        <v>1340.030995522304</v>
      </c>
      <c r="I80" s="1">
        <f t="shared" si="22"/>
        <v>646.03965903249809</v>
      </c>
      <c r="J80" s="1">
        <f t="shared" si="23"/>
        <v>646.03965903249809</v>
      </c>
      <c r="K80" s="1">
        <f t="shared" si="24"/>
        <v>103.3663454451997</v>
      </c>
      <c r="L80" s="1">
        <f t="shared" si="25"/>
        <v>103.3663454451997</v>
      </c>
      <c r="M80" s="1">
        <f t="shared" si="19"/>
        <v>2089.4370000000017</v>
      </c>
      <c r="N80" s="1">
        <f t="shared" si="20"/>
        <v>2089.4370000000017</v>
      </c>
    </row>
    <row r="81" spans="1:14" x14ac:dyDescent="0.25">
      <c r="A81">
        <f t="shared" si="13"/>
        <v>71</v>
      </c>
      <c r="B81" s="7">
        <f t="shared" si="14"/>
        <v>42475.306519140744</v>
      </c>
      <c r="C81" s="2">
        <v>71</v>
      </c>
      <c r="D81" s="1">
        <f t="shared" si="21"/>
        <v>42475.306519140744</v>
      </c>
      <c r="E81" s="1">
        <f t="shared" si="15"/>
        <v>42475.306519140744</v>
      </c>
      <c r="F81" s="1">
        <f t="shared" si="16"/>
        <v>1362.2594304576664</v>
      </c>
      <c r="G81" s="1">
        <f t="shared" si="17"/>
        <v>1362.2594304576664</v>
      </c>
      <c r="H81" s="1">
        <f t="shared" si="18"/>
        <v>1362.2594304576664</v>
      </c>
      <c r="I81" s="1">
        <f t="shared" si="22"/>
        <v>626.87721512270286</v>
      </c>
      <c r="J81" s="1">
        <f t="shared" si="23"/>
        <v>626.87721512270286</v>
      </c>
      <c r="K81" s="1">
        <f t="shared" si="24"/>
        <v>100.30035441963246</v>
      </c>
      <c r="L81" s="1">
        <f t="shared" si="25"/>
        <v>100.30035441963246</v>
      </c>
      <c r="M81" s="1">
        <f t="shared" si="19"/>
        <v>2089.4370000000017</v>
      </c>
      <c r="N81" s="1">
        <f t="shared" si="20"/>
        <v>2089.4370000000017</v>
      </c>
    </row>
    <row r="82" spans="1:14" x14ac:dyDescent="0.25">
      <c r="A82">
        <f t="shared" si="13"/>
        <v>72</v>
      </c>
      <c r="B82" s="7">
        <f t="shared" si="14"/>
        <v>41090.449928456044</v>
      </c>
      <c r="C82" s="2">
        <v>72</v>
      </c>
      <c r="D82" s="1">
        <f t="shared" si="21"/>
        <v>41090.449928456044</v>
      </c>
      <c r="E82" s="1">
        <f t="shared" si="15"/>
        <v>41090.449928456044</v>
      </c>
      <c r="F82" s="1">
        <f t="shared" si="16"/>
        <v>1384.8565906847025</v>
      </c>
      <c r="G82" s="1">
        <f t="shared" si="17"/>
        <v>1384.8565906847025</v>
      </c>
      <c r="H82" s="1">
        <f t="shared" si="18"/>
        <v>1384.8565906847025</v>
      </c>
      <c r="I82" s="1">
        <f t="shared" si="22"/>
        <v>607.39690458215466</v>
      </c>
      <c r="J82" s="1">
        <f t="shared" si="23"/>
        <v>607.39690458215466</v>
      </c>
      <c r="K82" s="1">
        <f t="shared" si="24"/>
        <v>97.183504733144744</v>
      </c>
      <c r="L82" s="1">
        <f t="shared" si="25"/>
        <v>97.183504733144744</v>
      </c>
      <c r="M82" s="1">
        <f t="shared" si="19"/>
        <v>2089.4370000000017</v>
      </c>
      <c r="N82" s="1">
        <f t="shared" si="20"/>
        <v>2089.4370000000017</v>
      </c>
    </row>
    <row r="83" spans="1:14" x14ac:dyDescent="0.25">
      <c r="A83">
        <f t="shared" si="13"/>
        <v>73</v>
      </c>
      <c r="B83" s="7">
        <f t="shared" si="14"/>
        <v>39682.621335837277</v>
      </c>
      <c r="C83" s="2">
        <v>73</v>
      </c>
      <c r="D83" s="1">
        <f t="shared" si="21"/>
        <v>39682.621335837277</v>
      </c>
      <c r="E83" s="1">
        <f t="shared" si="15"/>
        <v>39682.621335837277</v>
      </c>
      <c r="F83" s="1">
        <f t="shared" si="16"/>
        <v>1407.8285926187652</v>
      </c>
      <c r="G83" s="1">
        <f t="shared" si="17"/>
        <v>1407.8285926187652</v>
      </c>
      <c r="H83" s="1">
        <f t="shared" si="18"/>
        <v>1407.8285926187652</v>
      </c>
      <c r="I83" s="1">
        <f t="shared" si="22"/>
        <v>587.59345463899695</v>
      </c>
      <c r="J83" s="1">
        <f t="shared" si="23"/>
        <v>587.59345463899695</v>
      </c>
      <c r="K83" s="1">
        <f t="shared" si="24"/>
        <v>94.014952742239515</v>
      </c>
      <c r="L83" s="1">
        <f t="shared" si="25"/>
        <v>94.014952742239515</v>
      </c>
      <c r="M83" s="1">
        <f t="shared" si="19"/>
        <v>2089.4370000000017</v>
      </c>
      <c r="N83" s="1">
        <f t="shared" si="20"/>
        <v>2089.4370000000017</v>
      </c>
    </row>
    <row r="84" spans="1:14" x14ac:dyDescent="0.25">
      <c r="A84">
        <f t="shared" si="13"/>
        <v>74</v>
      </c>
      <c r="B84" s="7">
        <f t="shared" si="14"/>
        <v>38251.43968170297</v>
      </c>
      <c r="C84" s="2">
        <v>74</v>
      </c>
      <c r="D84" s="1">
        <f t="shared" si="21"/>
        <v>38251.43968170297</v>
      </c>
      <c r="E84" s="1">
        <f t="shared" si="15"/>
        <v>38251.43968170297</v>
      </c>
      <c r="F84" s="1">
        <f t="shared" si="16"/>
        <v>1431.1816541343101</v>
      </c>
      <c r="G84" s="1">
        <f t="shared" si="17"/>
        <v>1431.1816541343101</v>
      </c>
      <c r="H84" s="1">
        <f t="shared" si="18"/>
        <v>1431.1816541343101</v>
      </c>
      <c r="I84" s="1">
        <f t="shared" si="22"/>
        <v>567.46150505663081</v>
      </c>
      <c r="J84" s="1">
        <f t="shared" si="23"/>
        <v>567.46150505663081</v>
      </c>
      <c r="K84" s="1">
        <f t="shared" si="24"/>
        <v>90.793840809060939</v>
      </c>
      <c r="L84" s="1">
        <f t="shared" si="25"/>
        <v>90.793840809060939</v>
      </c>
      <c r="M84" s="1">
        <f t="shared" si="19"/>
        <v>2089.4370000000017</v>
      </c>
      <c r="N84" s="1">
        <f t="shared" si="20"/>
        <v>2089.4370000000017</v>
      </c>
    </row>
    <row r="85" spans="1:14" x14ac:dyDescent="0.25">
      <c r="A85">
        <f t="shared" si="13"/>
        <v>75</v>
      </c>
      <c r="B85" s="7">
        <f t="shared" si="14"/>
        <v>36796.517585455076</v>
      </c>
      <c r="C85" s="2">
        <v>75</v>
      </c>
      <c r="D85" s="1">
        <f t="shared" si="21"/>
        <v>36796.517585455076</v>
      </c>
      <c r="E85" s="1">
        <f t="shared" si="15"/>
        <v>36796.517585455076</v>
      </c>
      <c r="F85" s="1">
        <f t="shared" si="16"/>
        <v>1454.9220962478962</v>
      </c>
      <c r="G85" s="1">
        <f t="shared" si="17"/>
        <v>1454.9220962478962</v>
      </c>
      <c r="H85" s="1">
        <f t="shared" si="18"/>
        <v>1454.9220962478962</v>
      </c>
      <c r="I85" s="1">
        <f t="shared" si="22"/>
        <v>546.99560668284948</v>
      </c>
      <c r="J85" s="1">
        <f t="shared" si="23"/>
        <v>546.99560668284948</v>
      </c>
      <c r="K85" s="1">
        <f t="shared" si="24"/>
        <v>87.519297069255913</v>
      </c>
      <c r="L85" s="1">
        <f t="shared" si="25"/>
        <v>87.519297069255913</v>
      </c>
      <c r="M85" s="1">
        <f t="shared" si="19"/>
        <v>2089.4370000000017</v>
      </c>
      <c r="N85" s="1">
        <f t="shared" si="20"/>
        <v>2089.4370000000017</v>
      </c>
    </row>
    <row r="86" spans="1:14" x14ac:dyDescent="0.25">
      <c r="A86">
        <f t="shared" si="13"/>
        <v>76</v>
      </c>
      <c r="B86" s="7">
        <f t="shared" si="14"/>
        <v>35317.461240625962</v>
      </c>
      <c r="C86" s="2">
        <v>76</v>
      </c>
      <c r="D86" s="1">
        <f t="shared" si="21"/>
        <v>35317.461240625962</v>
      </c>
      <c r="E86" s="1">
        <f t="shared" si="15"/>
        <v>35317.461240625962</v>
      </c>
      <c r="F86" s="1">
        <f t="shared" si="16"/>
        <v>1479.0563448291107</v>
      </c>
      <c r="G86" s="1">
        <f t="shared" si="17"/>
        <v>1479.0563448291107</v>
      </c>
      <c r="H86" s="1">
        <f t="shared" si="18"/>
        <v>1479.0563448291107</v>
      </c>
      <c r="I86" s="1">
        <f t="shared" si="22"/>
        <v>526.19021997490609</v>
      </c>
      <c r="J86" s="1">
        <f t="shared" si="23"/>
        <v>526.19021997490609</v>
      </c>
      <c r="K86" s="1">
        <f t="shared" si="24"/>
        <v>84.190435195984975</v>
      </c>
      <c r="L86" s="1">
        <f t="shared" si="25"/>
        <v>84.190435195984975</v>
      </c>
      <c r="M86" s="1">
        <f t="shared" si="19"/>
        <v>2089.4370000000017</v>
      </c>
      <c r="N86" s="1">
        <f t="shared" si="20"/>
        <v>2089.4370000000017</v>
      </c>
    </row>
    <row r="87" spans="1:14" x14ac:dyDescent="0.25">
      <c r="A87">
        <f t="shared" si="13"/>
        <v>77</v>
      </c>
      <c r="B87" s="7">
        <f t="shared" si="14"/>
        <v>33813.870308286096</v>
      </c>
      <c r="C87" s="2">
        <v>77</v>
      </c>
      <c r="D87" s="1">
        <f t="shared" si="21"/>
        <v>33813.870308286096</v>
      </c>
      <c r="E87" s="1">
        <f t="shared" si="15"/>
        <v>33813.870308286096</v>
      </c>
      <c r="F87" s="1">
        <f t="shared" si="16"/>
        <v>1503.5909323398678</v>
      </c>
      <c r="G87" s="1">
        <f t="shared" si="17"/>
        <v>1503.5909323398678</v>
      </c>
      <c r="H87" s="1">
        <f t="shared" si="18"/>
        <v>1503.5909323398678</v>
      </c>
      <c r="I87" s="1">
        <f t="shared" si="22"/>
        <v>505.03971350011557</v>
      </c>
      <c r="J87" s="1">
        <f t="shared" si="23"/>
        <v>505.03971350011557</v>
      </c>
      <c r="K87" s="1">
        <f t="shared" si="24"/>
        <v>80.806354160018486</v>
      </c>
      <c r="L87" s="1">
        <f t="shared" si="25"/>
        <v>80.806354160018486</v>
      </c>
      <c r="M87" s="1">
        <f t="shared" si="19"/>
        <v>2089.4370000000017</v>
      </c>
      <c r="N87" s="1">
        <f t="shared" si="20"/>
        <v>2089.4370000000017</v>
      </c>
    </row>
    <row r="88" spans="1:14" x14ac:dyDescent="0.25">
      <c r="A88">
        <f t="shared" si="13"/>
        <v>78</v>
      </c>
      <c r="B88" s="7">
        <f t="shared" si="14"/>
        <v>32285.337808683533</v>
      </c>
      <c r="C88" s="2">
        <v>78</v>
      </c>
      <c r="D88" s="1">
        <f t="shared" si="21"/>
        <v>32285.337808683533</v>
      </c>
      <c r="E88" s="1">
        <f t="shared" si="15"/>
        <v>32285.337808683533</v>
      </c>
      <c r="F88" s="1">
        <f t="shared" si="16"/>
        <v>1528.5324996025638</v>
      </c>
      <c r="G88" s="1">
        <f t="shared" si="17"/>
        <v>1528.5324996025638</v>
      </c>
      <c r="H88" s="1">
        <f t="shared" si="18"/>
        <v>1528.5324996025638</v>
      </c>
      <c r="I88" s="1">
        <f t="shared" si="22"/>
        <v>483.53836241158422</v>
      </c>
      <c r="J88" s="1">
        <f t="shared" si="23"/>
        <v>483.53836241158422</v>
      </c>
      <c r="K88" s="1">
        <f t="shared" si="24"/>
        <v>77.36613798585347</v>
      </c>
      <c r="L88" s="1">
        <f t="shared" si="25"/>
        <v>77.36613798585347</v>
      </c>
      <c r="M88" s="1">
        <f t="shared" si="19"/>
        <v>2089.4370000000017</v>
      </c>
      <c r="N88" s="1">
        <f t="shared" si="20"/>
        <v>2089.4370000000017</v>
      </c>
    </row>
    <row r="89" spans="1:14" x14ac:dyDescent="0.25">
      <c r="A89">
        <f t="shared" si="13"/>
        <v>79</v>
      </c>
      <c r="B89" s="7">
        <f t="shared" si="14"/>
        <v>30731.45001108597</v>
      </c>
      <c r="C89" s="2">
        <v>79</v>
      </c>
      <c r="D89" s="1">
        <f t="shared" si="21"/>
        <v>30731.45001108597</v>
      </c>
      <c r="E89" s="1">
        <f t="shared" si="15"/>
        <v>30731.45001108597</v>
      </c>
      <c r="F89" s="1">
        <f t="shared" si="16"/>
        <v>1553.8877975975624</v>
      </c>
      <c r="G89" s="1">
        <f t="shared" si="17"/>
        <v>1553.8877975975624</v>
      </c>
      <c r="H89" s="1">
        <f t="shared" si="18"/>
        <v>1553.8877975975624</v>
      </c>
      <c r="I89" s="1">
        <f t="shared" si="22"/>
        <v>461.68034689865453</v>
      </c>
      <c r="J89" s="1">
        <f t="shared" si="23"/>
        <v>461.68034689865453</v>
      </c>
      <c r="K89" s="1">
        <f t="shared" si="24"/>
        <v>73.868855503784729</v>
      </c>
      <c r="L89" s="1">
        <f t="shared" si="25"/>
        <v>73.868855503784729</v>
      </c>
      <c r="M89" s="1">
        <f t="shared" si="19"/>
        <v>2089.4370000000017</v>
      </c>
      <c r="N89" s="1">
        <f t="shared" si="20"/>
        <v>2089.4370000000017</v>
      </c>
    </row>
    <row r="90" spans="1:14" x14ac:dyDescent="0.25">
      <c r="A90">
        <f t="shared" si="13"/>
        <v>80</v>
      </c>
      <c r="B90" s="7">
        <f t="shared" si="14"/>
        <v>29151.78632179548</v>
      </c>
      <c r="C90" s="2">
        <v>80</v>
      </c>
      <c r="D90" s="1">
        <f t="shared" si="21"/>
        <v>29151.78632179548</v>
      </c>
      <c r="E90" s="1">
        <f t="shared" si="15"/>
        <v>29151.78632179548</v>
      </c>
      <c r="F90" s="1">
        <f t="shared" si="16"/>
        <v>1579.6636892904917</v>
      </c>
      <c r="G90" s="1">
        <f t="shared" si="17"/>
        <v>1579.6636892904917</v>
      </c>
      <c r="H90" s="1">
        <f t="shared" si="18"/>
        <v>1579.6636892904917</v>
      </c>
      <c r="I90" s="1">
        <f t="shared" si="22"/>
        <v>439.45975061164665</v>
      </c>
      <c r="J90" s="1">
        <f t="shared" si="23"/>
        <v>439.45975061164665</v>
      </c>
      <c r="K90" s="1">
        <f t="shared" si="24"/>
        <v>70.313560097863473</v>
      </c>
      <c r="L90" s="1">
        <f t="shared" si="25"/>
        <v>70.313560097863473</v>
      </c>
      <c r="M90" s="1">
        <f t="shared" si="19"/>
        <v>2089.4370000000017</v>
      </c>
      <c r="N90" s="1">
        <f t="shared" si="20"/>
        <v>2089.4370000000017</v>
      </c>
    </row>
    <row r="91" spans="1:14" x14ac:dyDescent="0.25">
      <c r="A91">
        <f t="shared" si="13"/>
        <v>81</v>
      </c>
      <c r="B91" s="7">
        <f t="shared" si="14"/>
        <v>27545.91917030562</v>
      </c>
      <c r="C91" s="2">
        <v>81</v>
      </c>
      <c r="D91" s="1">
        <f t="shared" si="21"/>
        <v>27545.91917030562</v>
      </c>
      <c r="E91" s="1">
        <f t="shared" si="15"/>
        <v>27545.91917030562</v>
      </c>
      <c r="F91" s="1">
        <f t="shared" si="16"/>
        <v>1605.8671514898581</v>
      </c>
      <c r="G91" s="1">
        <f t="shared" si="17"/>
        <v>1605.8671514898581</v>
      </c>
      <c r="H91" s="1">
        <f t="shared" si="18"/>
        <v>1605.8671514898581</v>
      </c>
      <c r="I91" s="1">
        <f t="shared" si="22"/>
        <v>416.87055906046862</v>
      </c>
      <c r="J91" s="1">
        <f t="shared" si="23"/>
        <v>416.87055906046862</v>
      </c>
      <c r="K91" s="1">
        <f t="shared" si="24"/>
        <v>66.699289449674978</v>
      </c>
      <c r="L91" s="1">
        <f t="shared" si="25"/>
        <v>66.699289449674978</v>
      </c>
      <c r="M91" s="1">
        <f t="shared" si="19"/>
        <v>2089.4370000000017</v>
      </c>
      <c r="N91" s="1">
        <f t="shared" si="20"/>
        <v>2089.4370000000017</v>
      </c>
    </row>
    <row r="92" spans="1:14" x14ac:dyDescent="0.25">
      <c r="A92">
        <f t="shared" si="13"/>
        <v>82</v>
      </c>
      <c r="B92" s="7">
        <f t="shared" si="14"/>
        <v>25913.413893570149</v>
      </c>
      <c r="C92" s="2">
        <v>82</v>
      </c>
      <c r="D92" s="1">
        <f t="shared" si="21"/>
        <v>25913.413893570149</v>
      </c>
      <c r="E92" s="1">
        <f t="shared" si="15"/>
        <v>25913.413893570149</v>
      </c>
      <c r="F92" s="1">
        <f t="shared" si="16"/>
        <v>1632.5052767354721</v>
      </c>
      <c r="G92" s="1">
        <f t="shared" si="17"/>
        <v>1632.5052767354721</v>
      </c>
      <c r="H92" s="1">
        <f t="shared" si="18"/>
        <v>1632.5052767354721</v>
      </c>
      <c r="I92" s="1">
        <f t="shared" si="22"/>
        <v>393.90665798666339</v>
      </c>
      <c r="J92" s="1">
        <f t="shared" si="23"/>
        <v>393.90665798666339</v>
      </c>
      <c r="K92" s="1">
        <f t="shared" si="24"/>
        <v>63.02506527786614</v>
      </c>
      <c r="L92" s="1">
        <f t="shared" si="25"/>
        <v>63.02506527786614</v>
      </c>
      <c r="M92" s="1">
        <f t="shared" si="19"/>
        <v>2089.4370000000017</v>
      </c>
      <c r="N92" s="1">
        <f t="shared" si="20"/>
        <v>2089.4370000000017</v>
      </c>
    </row>
    <row r="93" spans="1:14" x14ac:dyDescent="0.25">
      <c r="A93">
        <f t="shared" si="13"/>
        <v>83</v>
      </c>
      <c r="B93" s="7">
        <f t="shared" si="14"/>
        <v>24253.828618351949</v>
      </c>
      <c r="C93" s="2">
        <v>83</v>
      </c>
      <c r="D93" s="1">
        <f t="shared" si="21"/>
        <v>24253.828618351949</v>
      </c>
      <c r="E93" s="1">
        <f t="shared" si="15"/>
        <v>24253.828618351949</v>
      </c>
      <c r="F93" s="1">
        <f t="shared" si="16"/>
        <v>1659.5852752181984</v>
      </c>
      <c r="G93" s="1">
        <f t="shared" si="17"/>
        <v>1659.5852752181984</v>
      </c>
      <c r="H93" s="1">
        <f t="shared" si="18"/>
        <v>1659.5852752181984</v>
      </c>
      <c r="I93" s="1">
        <f t="shared" si="22"/>
        <v>370.56183170845111</v>
      </c>
      <c r="J93" s="1">
        <f t="shared" si="23"/>
        <v>370.56183170845111</v>
      </c>
      <c r="K93" s="1">
        <f t="shared" si="24"/>
        <v>59.289893073352175</v>
      </c>
      <c r="L93" s="1">
        <f t="shared" si="25"/>
        <v>59.289893073352175</v>
      </c>
      <c r="M93" s="1">
        <f t="shared" si="19"/>
        <v>2089.4370000000017</v>
      </c>
      <c r="N93" s="1">
        <f t="shared" si="20"/>
        <v>2089.4370000000017</v>
      </c>
    </row>
    <row r="94" spans="1:14" x14ac:dyDescent="0.25">
      <c r="A94">
        <f t="shared" si="13"/>
        <v>84</v>
      </c>
      <c r="B94" s="7">
        <f t="shared" si="14"/>
        <v>22566.714141620396</v>
      </c>
      <c r="C94" s="2">
        <v>84</v>
      </c>
      <c r="D94" s="1">
        <f t="shared" si="21"/>
        <v>22566.714141620396</v>
      </c>
      <c r="E94" s="1">
        <f t="shared" si="15"/>
        <v>22566.714141620396</v>
      </c>
      <c r="F94" s="1">
        <f t="shared" si="16"/>
        <v>1687.114476731552</v>
      </c>
      <c r="G94" s="1">
        <f t="shared" si="17"/>
        <v>1687.114476731552</v>
      </c>
      <c r="H94" s="1">
        <f t="shared" si="18"/>
        <v>1687.114476731552</v>
      </c>
      <c r="I94" s="1">
        <f t="shared" si="22"/>
        <v>346.82976143831877</v>
      </c>
      <c r="J94" s="1">
        <f t="shared" si="23"/>
        <v>346.82976143831877</v>
      </c>
      <c r="K94" s="1">
        <f t="shared" si="24"/>
        <v>55.492761830131002</v>
      </c>
      <c r="L94" s="1">
        <f t="shared" si="25"/>
        <v>55.492761830131002</v>
      </c>
      <c r="M94" s="1">
        <f t="shared" si="19"/>
        <v>2089.4370000000017</v>
      </c>
      <c r="N94" s="1">
        <f t="shared" si="20"/>
        <v>2089.4370000000017</v>
      </c>
    </row>
    <row r="95" spans="1:14" x14ac:dyDescent="0.25">
      <c r="A95">
        <f t="shared" si="13"/>
        <v>85</v>
      </c>
      <c r="B95" s="7">
        <f t="shared" si="14"/>
        <v>20851.613808964728</v>
      </c>
      <c r="C95" s="2">
        <v>85</v>
      </c>
      <c r="D95" s="1">
        <f t="shared" si="21"/>
        <v>20851.613808964728</v>
      </c>
      <c r="E95" s="1">
        <f t="shared" si="15"/>
        <v>20851.613808964728</v>
      </c>
      <c r="F95" s="1">
        <f t="shared" si="16"/>
        <v>1715.1003326556665</v>
      </c>
      <c r="G95" s="1">
        <f t="shared" si="17"/>
        <v>1715.1003326556665</v>
      </c>
      <c r="H95" s="1">
        <f t="shared" si="18"/>
        <v>1715.1003326556665</v>
      </c>
      <c r="I95" s="1">
        <f t="shared" si="22"/>
        <v>322.70402357270262</v>
      </c>
      <c r="J95" s="1">
        <f t="shared" si="23"/>
        <v>322.70402357270262</v>
      </c>
      <c r="K95" s="1">
        <f t="shared" si="24"/>
        <v>51.632643771632424</v>
      </c>
      <c r="L95" s="1">
        <f t="shared" si="25"/>
        <v>51.632643771632424</v>
      </c>
      <c r="M95" s="1">
        <f t="shared" si="19"/>
        <v>2089.4370000000017</v>
      </c>
      <c r="N95" s="1">
        <f t="shared" si="20"/>
        <v>2089.4370000000017</v>
      </c>
    </row>
    <row r="96" spans="1:14" x14ac:dyDescent="0.25">
      <c r="A96">
        <f t="shared" si="13"/>
        <v>86</v>
      </c>
      <c r="B96" s="7">
        <f t="shared" si="14"/>
        <v>19108.063390990552</v>
      </c>
      <c r="C96" s="2">
        <v>86</v>
      </c>
      <c r="D96" s="1">
        <f t="shared" si="21"/>
        <v>19108.063390990552</v>
      </c>
      <c r="E96" s="1">
        <f t="shared" si="15"/>
        <v>19108.063390990552</v>
      </c>
      <c r="F96" s="1">
        <f t="shared" si="16"/>
        <v>1743.5504179741747</v>
      </c>
      <c r="G96" s="1">
        <f t="shared" si="17"/>
        <v>1743.5504179741747</v>
      </c>
      <c r="H96" s="1">
        <f t="shared" si="18"/>
        <v>1743.5504179741747</v>
      </c>
      <c r="I96" s="1">
        <f t="shared" si="22"/>
        <v>298.1780879532991</v>
      </c>
      <c r="J96" s="1">
        <f t="shared" si="23"/>
        <v>298.1780879532991</v>
      </c>
      <c r="K96" s="1">
        <f t="shared" si="24"/>
        <v>47.708494072527856</v>
      </c>
      <c r="L96" s="1">
        <f t="shared" si="25"/>
        <v>47.708494072527856</v>
      </c>
      <c r="M96" s="1">
        <f t="shared" si="19"/>
        <v>2089.4370000000017</v>
      </c>
      <c r="N96" s="1">
        <f t="shared" si="20"/>
        <v>2089.4370000000017</v>
      </c>
    </row>
    <row r="97" spans="1:14" x14ac:dyDescent="0.25">
      <c r="A97">
        <f t="shared" si="13"/>
        <v>87</v>
      </c>
      <c r="B97" s="7">
        <f t="shared" si="14"/>
        <v>17335.590957666012</v>
      </c>
      <c r="C97" s="2">
        <v>87</v>
      </c>
      <c r="D97" s="1">
        <f t="shared" si="21"/>
        <v>17335.590957666012</v>
      </c>
      <c r="E97" s="1">
        <f t="shared" si="15"/>
        <v>17335.590957666012</v>
      </c>
      <c r="F97" s="1">
        <f t="shared" si="16"/>
        <v>1772.472433324541</v>
      </c>
      <c r="G97" s="1">
        <f t="shared" si="17"/>
        <v>1772.472433324541</v>
      </c>
      <c r="H97" s="1">
        <f t="shared" si="18"/>
        <v>1772.472433324541</v>
      </c>
      <c r="I97" s="1">
        <f t="shared" si="22"/>
        <v>273.24531609953499</v>
      </c>
      <c r="J97" s="1">
        <f t="shared" si="23"/>
        <v>273.24531609953499</v>
      </c>
      <c r="K97" s="1">
        <f t="shared" si="24"/>
        <v>43.719250575925599</v>
      </c>
      <c r="L97" s="1">
        <f t="shared" si="25"/>
        <v>43.719250575925599</v>
      </c>
      <c r="M97" s="1">
        <f t="shared" si="19"/>
        <v>2089.4370000000017</v>
      </c>
      <c r="N97" s="1">
        <f t="shared" si="20"/>
        <v>2089.4370000000017</v>
      </c>
    </row>
    <row r="98" spans="1:14" x14ac:dyDescent="0.25">
      <c r="A98">
        <f t="shared" si="13"/>
        <v>88</v>
      </c>
      <c r="B98" s="7">
        <f t="shared" si="14"/>
        <v>15533.716750583602</v>
      </c>
      <c r="C98" s="2">
        <v>88</v>
      </c>
      <c r="D98" s="1">
        <f t="shared" si="21"/>
        <v>15533.716750583602</v>
      </c>
      <c r="E98" s="1">
        <f t="shared" si="15"/>
        <v>15533.716750583602</v>
      </c>
      <c r="F98" s="1">
        <f t="shared" si="16"/>
        <v>1801.8742070824094</v>
      </c>
      <c r="G98" s="1">
        <f t="shared" si="17"/>
        <v>1801.8742070824094</v>
      </c>
      <c r="H98" s="1">
        <f t="shared" si="18"/>
        <v>1801.8742070824094</v>
      </c>
      <c r="I98" s="1">
        <f t="shared" si="22"/>
        <v>247.89895941171739</v>
      </c>
      <c r="J98" s="1">
        <f t="shared" si="23"/>
        <v>247.89895941171739</v>
      </c>
      <c r="K98" s="1">
        <f t="shared" si="24"/>
        <v>39.663833505874784</v>
      </c>
      <c r="L98" s="1">
        <f t="shared" si="25"/>
        <v>39.663833505874784</v>
      </c>
      <c r="M98" s="1">
        <f t="shared" si="19"/>
        <v>2089.4370000000017</v>
      </c>
      <c r="N98" s="1">
        <f t="shared" si="20"/>
        <v>2089.4370000000017</v>
      </c>
    </row>
    <row r="99" spans="1:14" x14ac:dyDescent="0.25">
      <c r="A99">
        <f t="shared" si="13"/>
        <v>89</v>
      </c>
      <c r="B99" s="7">
        <f t="shared" si="14"/>
        <v>13701.95305310308</v>
      </c>
      <c r="C99" s="2">
        <v>89</v>
      </c>
      <c r="D99" s="1">
        <f t="shared" si="21"/>
        <v>13701.95305310308</v>
      </c>
      <c r="E99" s="1">
        <f t="shared" si="15"/>
        <v>13701.95305310308</v>
      </c>
      <c r="F99" s="1">
        <f t="shared" si="16"/>
        <v>1831.7636974805237</v>
      </c>
      <c r="G99" s="1">
        <f t="shared" si="17"/>
        <v>1831.7636974805237</v>
      </c>
      <c r="H99" s="1">
        <f t="shared" si="18"/>
        <v>1831.7636974805237</v>
      </c>
      <c r="I99" s="1">
        <f t="shared" si="22"/>
        <v>222.13215734437776</v>
      </c>
      <c r="J99" s="1">
        <f t="shared" si="23"/>
        <v>222.13215734437776</v>
      </c>
      <c r="K99" s="1">
        <f t="shared" si="24"/>
        <v>35.541145175100439</v>
      </c>
      <c r="L99" s="1">
        <f t="shared" si="25"/>
        <v>35.541145175100439</v>
      </c>
      <c r="M99" s="1">
        <f t="shared" si="19"/>
        <v>2089.4370000000017</v>
      </c>
      <c r="N99" s="1">
        <f t="shared" si="20"/>
        <v>2089.4370000000017</v>
      </c>
    </row>
    <row r="100" spans="1:14" x14ac:dyDescent="0.25">
      <c r="A100">
        <f t="shared" si="13"/>
        <v>90</v>
      </c>
      <c r="B100" s="7">
        <f t="shared" si="14"/>
        <v>11839.804058340284</v>
      </c>
      <c r="C100" s="2">
        <v>90</v>
      </c>
      <c r="D100" s="1">
        <f t="shared" si="21"/>
        <v>11839.804058340284</v>
      </c>
      <c r="E100" s="1">
        <f t="shared" si="15"/>
        <v>11839.804058340284</v>
      </c>
      <c r="F100" s="1">
        <f t="shared" si="16"/>
        <v>1862.1489947627958</v>
      </c>
      <c r="G100" s="1">
        <f t="shared" si="17"/>
        <v>1862.1489947627958</v>
      </c>
      <c r="H100" s="1">
        <f t="shared" si="18"/>
        <v>1862.1489947627958</v>
      </c>
      <c r="I100" s="1">
        <f t="shared" si="22"/>
        <v>195.93793554931537</v>
      </c>
      <c r="J100" s="1">
        <f t="shared" si="23"/>
        <v>195.93793554931537</v>
      </c>
      <c r="K100" s="1">
        <f t="shared" si="24"/>
        <v>31.350069687890461</v>
      </c>
      <c r="L100" s="1">
        <f t="shared" si="25"/>
        <v>31.350069687890461</v>
      </c>
      <c r="M100" s="1">
        <f t="shared" si="19"/>
        <v>2089.4370000000017</v>
      </c>
      <c r="N100" s="1">
        <f t="shared" si="20"/>
        <v>2089.4370000000017</v>
      </c>
    </row>
    <row r="101" spans="1:14" x14ac:dyDescent="0.25">
      <c r="A101">
        <f t="shared" si="13"/>
        <v>91</v>
      </c>
      <c r="B101" s="7">
        <f t="shared" si="14"/>
        <v>9946.7657349661731</v>
      </c>
      <c r="C101" s="2">
        <v>91</v>
      </c>
      <c r="D101" s="1">
        <f t="shared" si="21"/>
        <v>9946.7657349661731</v>
      </c>
      <c r="E101" s="1">
        <f t="shared" si="15"/>
        <v>9946.7657349661731</v>
      </c>
      <c r="F101" s="1">
        <f t="shared" si="16"/>
        <v>1893.0383233741102</v>
      </c>
      <c r="G101" s="1">
        <f t="shared" si="17"/>
        <v>1893.0383233741102</v>
      </c>
      <c r="H101" s="1">
        <f t="shared" si="18"/>
        <v>1893.0383233741102</v>
      </c>
      <c r="I101" s="1">
        <f t="shared" si="22"/>
        <v>169.30920398783741</v>
      </c>
      <c r="J101" s="1">
        <f t="shared" si="23"/>
        <v>169.30920398783741</v>
      </c>
      <c r="K101" s="1">
        <f t="shared" si="24"/>
        <v>27.089472638053987</v>
      </c>
      <c r="L101" s="1">
        <f t="shared" si="25"/>
        <v>27.089472638053987</v>
      </c>
      <c r="M101" s="1">
        <f t="shared" si="19"/>
        <v>2089.4370000000017</v>
      </c>
      <c r="N101" s="1">
        <f t="shared" si="20"/>
        <v>2089.4370000000017</v>
      </c>
    </row>
    <row r="102" spans="1:14" x14ac:dyDescent="0.25">
      <c r="A102">
        <f t="shared" si="13"/>
        <v>92</v>
      </c>
      <c r="B102" s="7">
        <f t="shared" si="14"/>
        <v>8022.3256907797258</v>
      </c>
      <c r="C102" s="2">
        <v>92</v>
      </c>
      <c r="D102" s="1">
        <f t="shared" si="21"/>
        <v>8022.3256907797258</v>
      </c>
      <c r="E102" s="1">
        <f t="shared" si="15"/>
        <v>8022.3256907797258</v>
      </c>
      <c r="F102" s="1">
        <f t="shared" si="16"/>
        <v>1924.440044186447</v>
      </c>
      <c r="G102" s="1">
        <f t="shared" si="17"/>
        <v>1924.440044186447</v>
      </c>
      <c r="H102" s="1">
        <f t="shared" si="18"/>
        <v>1924.440044186447</v>
      </c>
      <c r="I102" s="1">
        <f t="shared" si="22"/>
        <v>142.23875501168516</v>
      </c>
      <c r="J102" s="1">
        <f t="shared" si="23"/>
        <v>142.23875501168516</v>
      </c>
      <c r="K102" s="1">
        <f t="shared" si="24"/>
        <v>22.758200801869627</v>
      </c>
      <c r="L102" s="1">
        <f t="shared" si="25"/>
        <v>22.758200801869627</v>
      </c>
      <c r="M102" s="1">
        <f t="shared" si="19"/>
        <v>2089.4370000000017</v>
      </c>
      <c r="N102" s="1">
        <f t="shared" si="20"/>
        <v>2089.4370000000017</v>
      </c>
    </row>
    <row r="103" spans="1:14" x14ac:dyDescent="0.25">
      <c r="A103">
        <f t="shared" si="13"/>
        <v>93</v>
      </c>
      <c r="B103" s="7">
        <f t="shared" si="14"/>
        <v>6065.963034017791</v>
      </c>
      <c r="C103" s="2">
        <v>93</v>
      </c>
      <c r="D103" s="1">
        <f t="shared" si="21"/>
        <v>6065.963034017791</v>
      </c>
      <c r="E103" s="1">
        <f t="shared" si="15"/>
        <v>6065.963034017791</v>
      </c>
      <c r="F103" s="1">
        <f t="shared" si="16"/>
        <v>1956.3626567619351</v>
      </c>
      <c r="G103" s="1">
        <f t="shared" si="17"/>
        <v>1956.3626567619351</v>
      </c>
      <c r="H103" s="1">
        <f t="shared" si="18"/>
        <v>1956.3626567619351</v>
      </c>
      <c r="I103" s="1">
        <f t="shared" si="22"/>
        <v>114.71926141212634</v>
      </c>
      <c r="J103" s="1">
        <f t="shared" si="23"/>
        <v>114.71926141212634</v>
      </c>
      <c r="K103" s="1">
        <f t="shared" si="24"/>
        <v>18.355081825940214</v>
      </c>
      <c r="L103" s="1">
        <f t="shared" si="25"/>
        <v>18.355081825940214</v>
      </c>
      <c r="M103" s="1">
        <f t="shared" si="19"/>
        <v>2089.4370000000017</v>
      </c>
      <c r="N103" s="1">
        <f t="shared" si="20"/>
        <v>2089.4370000000017</v>
      </c>
    </row>
    <row r="104" spans="1:14" x14ac:dyDescent="0.25">
      <c r="A104">
        <f t="shared" si="13"/>
        <v>94</v>
      </c>
      <c r="B104" s="7">
        <f t="shared" si="14"/>
        <v>4077.1482323643449</v>
      </c>
      <c r="C104" s="2">
        <v>94</v>
      </c>
      <c r="D104" s="1">
        <f t="shared" si="21"/>
        <v>4077.1482323643449</v>
      </c>
      <c r="E104" s="1">
        <f t="shared" si="15"/>
        <v>4077.1482323643449</v>
      </c>
      <c r="F104" s="1">
        <f t="shared" si="16"/>
        <v>1988.814801653446</v>
      </c>
      <c r="G104" s="1">
        <f t="shared" si="17"/>
        <v>1988.814801653446</v>
      </c>
      <c r="H104" s="1">
        <f t="shared" si="18"/>
        <v>1988.814801653446</v>
      </c>
      <c r="I104" s="1">
        <f t="shared" si="22"/>
        <v>86.743274436685951</v>
      </c>
      <c r="J104" s="1">
        <f t="shared" si="23"/>
        <v>86.743274436685951</v>
      </c>
      <c r="K104" s="1">
        <f t="shared" si="24"/>
        <v>13.878923909869753</v>
      </c>
      <c r="L104" s="1">
        <f t="shared" si="25"/>
        <v>13.878923909869753</v>
      </c>
      <c r="M104" s="1">
        <f t="shared" si="19"/>
        <v>2089.4370000000017</v>
      </c>
      <c r="N104" s="1">
        <f t="shared" si="20"/>
        <v>2089.4370000000017</v>
      </c>
    </row>
    <row r="105" spans="1:14" x14ac:dyDescent="0.25">
      <c r="A105">
        <f t="shared" si="13"/>
        <v>95</v>
      </c>
      <c r="B105" s="7">
        <f t="shared" si="14"/>
        <v>2055.3429696209982</v>
      </c>
      <c r="C105" s="2">
        <v>95</v>
      </c>
      <c r="D105" s="1">
        <f t="shared" si="21"/>
        <v>2055.3429696209982</v>
      </c>
      <c r="E105" s="1">
        <f t="shared" si="15"/>
        <v>2055.3429696209982</v>
      </c>
      <c r="F105" s="1">
        <f t="shared" si="16"/>
        <v>2021.8052627433467</v>
      </c>
      <c r="G105" s="1">
        <f t="shared" si="17"/>
        <v>2021.8052627433467</v>
      </c>
      <c r="H105" s="1">
        <f t="shared" si="18"/>
        <v>2021.8052627433467</v>
      </c>
      <c r="I105" s="1">
        <f t="shared" si="22"/>
        <v>58.303221772978603</v>
      </c>
      <c r="J105" s="1">
        <f t="shared" si="23"/>
        <v>58.303221772978603</v>
      </c>
      <c r="K105" s="1">
        <f t="shared" si="24"/>
        <v>9.3285154836765773</v>
      </c>
      <c r="L105" s="1">
        <f t="shared" si="25"/>
        <v>9.3285154836765773</v>
      </c>
      <c r="M105" s="1">
        <f t="shared" si="19"/>
        <v>2089.4370000000017</v>
      </c>
      <c r="N105" s="1">
        <f t="shared" si="20"/>
        <v>2089.4370000000017</v>
      </c>
    </row>
    <row r="106" spans="1:14" x14ac:dyDescent="0.25">
      <c r="A106">
        <f t="shared" si="13"/>
        <v>96</v>
      </c>
      <c r="B106" s="7" t="str">
        <f t="shared" si="14"/>
        <v/>
      </c>
      <c r="C106" s="2">
        <v>96</v>
      </c>
      <c r="D106" s="1" t="str">
        <f t="shared" si="21"/>
        <v/>
      </c>
      <c r="E106" s="1">
        <f t="shared" si="15"/>
        <v>-5.1386450650170445E-11</v>
      </c>
      <c r="F106" s="1">
        <f t="shared" si="16"/>
        <v>2055.3429696209982</v>
      </c>
      <c r="G106" s="1">
        <f t="shared" si="17"/>
        <v>2055.3429696210496</v>
      </c>
      <c r="H106" s="1">
        <f t="shared" si="18"/>
        <v>2055.3429696210496</v>
      </c>
      <c r="I106" s="1">
        <f t="shared" si="22"/>
        <v>29.391405499096621</v>
      </c>
      <c r="J106" s="1">
        <f t="shared" si="23"/>
        <v>29.391405499096621</v>
      </c>
      <c r="K106" s="1">
        <f t="shared" si="24"/>
        <v>4.7026248798554597</v>
      </c>
      <c r="L106" s="1">
        <f t="shared" si="25"/>
        <v>4.7026248798554597</v>
      </c>
      <c r="M106" s="1">
        <f t="shared" si="19"/>
        <v>2089.4369999999503</v>
      </c>
      <c r="N106" s="1">
        <f t="shared" si="20"/>
        <v>2089.4370000000017</v>
      </c>
    </row>
    <row r="107" spans="1:14" x14ac:dyDescent="0.25">
      <c r="A107" t="str">
        <f t="shared" si="13"/>
        <v/>
      </c>
      <c r="B107" s="7" t="str">
        <f t="shared" si="14"/>
        <v/>
      </c>
      <c r="C107" s="2">
        <v>97</v>
      </c>
      <c r="D107" s="1" t="str">
        <f t="shared" si="21"/>
        <v/>
      </c>
      <c r="E107" s="1" t="e">
        <f t="shared" si="15"/>
        <v>#VALUE!</v>
      </c>
      <c r="F107" s="1" t="str">
        <f t="shared" si="16"/>
        <v/>
      </c>
      <c r="G107" s="1" t="str">
        <f t="shared" si="17"/>
        <v/>
      </c>
      <c r="H107" s="1" t="e">
        <f t="shared" si="18"/>
        <v>#VALUE!</v>
      </c>
      <c r="I107" s="1" t="str">
        <f t="shared" si="22"/>
        <v/>
      </c>
      <c r="J107" s="1" t="e">
        <f t="shared" si="23"/>
        <v>#VALUE!</v>
      </c>
      <c r="K107" s="1" t="str">
        <f t="shared" si="24"/>
        <v/>
      </c>
      <c r="L107" s="1" t="e">
        <f t="shared" si="25"/>
        <v>#VALUE!</v>
      </c>
      <c r="M107" s="1" t="str">
        <f t="shared" si="19"/>
        <v/>
      </c>
      <c r="N107" s="1">
        <f t="shared" si="20"/>
        <v>2089.4370000000017</v>
      </c>
    </row>
    <row r="108" spans="1:14" x14ac:dyDescent="0.25">
      <c r="A108" t="str">
        <f t="shared" si="13"/>
        <v/>
      </c>
      <c r="B108" s="7" t="str">
        <f t="shared" si="14"/>
        <v/>
      </c>
      <c r="C108" s="2">
        <v>98</v>
      </c>
      <c r="D108" s="1" t="str">
        <f t="shared" si="21"/>
        <v/>
      </c>
      <c r="E108" s="1" t="e">
        <f t="shared" si="15"/>
        <v>#VALUE!</v>
      </c>
      <c r="F108" s="1" t="str">
        <f t="shared" si="16"/>
        <v/>
      </c>
      <c r="G108" s="1" t="str">
        <f t="shared" si="17"/>
        <v/>
      </c>
      <c r="H108" s="1" t="e">
        <f t="shared" si="18"/>
        <v>#VALUE!</v>
      </c>
      <c r="I108" s="1" t="str">
        <f t="shared" si="22"/>
        <v/>
      </c>
      <c r="J108" s="1" t="e">
        <f t="shared" si="23"/>
        <v>#VALUE!</v>
      </c>
      <c r="K108" s="1" t="str">
        <f t="shared" si="24"/>
        <v/>
      </c>
      <c r="L108" s="1" t="e">
        <f t="shared" si="25"/>
        <v>#VALUE!</v>
      </c>
      <c r="M108" s="1" t="str">
        <f t="shared" si="19"/>
        <v/>
      </c>
      <c r="N108" s="1">
        <f t="shared" si="20"/>
        <v>2089.4370000000017</v>
      </c>
    </row>
    <row r="109" spans="1:14" x14ac:dyDescent="0.25">
      <c r="A109" t="str">
        <f t="shared" si="13"/>
        <v/>
      </c>
      <c r="B109" s="7" t="str">
        <f t="shared" si="14"/>
        <v/>
      </c>
      <c r="C109" s="2">
        <v>99</v>
      </c>
      <c r="D109" s="1" t="str">
        <f t="shared" si="21"/>
        <v/>
      </c>
      <c r="E109" s="1" t="e">
        <f t="shared" si="15"/>
        <v>#VALUE!</v>
      </c>
      <c r="F109" s="1" t="str">
        <f t="shared" si="16"/>
        <v/>
      </c>
      <c r="G109" s="1" t="str">
        <f t="shared" si="17"/>
        <v/>
      </c>
      <c r="H109" s="1" t="e">
        <f t="shared" si="18"/>
        <v>#VALUE!</v>
      </c>
      <c r="I109" s="1" t="str">
        <f t="shared" si="22"/>
        <v/>
      </c>
      <c r="J109" s="1" t="e">
        <f t="shared" si="23"/>
        <v>#VALUE!</v>
      </c>
      <c r="K109" s="1" t="str">
        <f t="shared" si="24"/>
        <v/>
      </c>
      <c r="L109" s="1" t="e">
        <f t="shared" si="25"/>
        <v>#VALUE!</v>
      </c>
      <c r="M109" s="1" t="str">
        <f t="shared" si="19"/>
        <v/>
      </c>
      <c r="N109" s="1">
        <f t="shared" si="20"/>
        <v>2089.4370000000017</v>
      </c>
    </row>
    <row r="110" spans="1:14" x14ac:dyDescent="0.25">
      <c r="A110" t="str">
        <f t="shared" si="13"/>
        <v/>
      </c>
      <c r="B110" s="7" t="str">
        <f t="shared" si="14"/>
        <v/>
      </c>
      <c r="C110" s="2">
        <v>100</v>
      </c>
      <c r="D110" s="1" t="str">
        <f t="shared" si="21"/>
        <v/>
      </c>
      <c r="E110" s="1" t="e">
        <f t="shared" si="15"/>
        <v>#VALUE!</v>
      </c>
      <c r="F110" s="1" t="str">
        <f t="shared" si="16"/>
        <v/>
      </c>
      <c r="G110" s="1" t="str">
        <f t="shared" si="17"/>
        <v/>
      </c>
      <c r="H110" s="1" t="e">
        <f t="shared" si="18"/>
        <v>#VALUE!</v>
      </c>
      <c r="I110" s="1" t="str">
        <f t="shared" si="22"/>
        <v/>
      </c>
      <c r="J110" s="1" t="e">
        <f t="shared" si="23"/>
        <v>#VALUE!</v>
      </c>
      <c r="K110" s="1" t="str">
        <f t="shared" si="24"/>
        <v/>
      </c>
      <c r="L110" s="1" t="e">
        <f t="shared" si="25"/>
        <v>#VALUE!</v>
      </c>
      <c r="M110" s="1" t="str">
        <f t="shared" si="19"/>
        <v/>
      </c>
      <c r="N110" s="1">
        <f t="shared" si="20"/>
        <v>2089.4370000000017</v>
      </c>
    </row>
    <row r="111" spans="1:14" x14ac:dyDescent="0.25">
      <c r="A111" t="str">
        <f t="shared" si="13"/>
        <v/>
      </c>
      <c r="B111" s="7" t="str">
        <f t="shared" si="14"/>
        <v/>
      </c>
      <c r="C111" s="2">
        <v>101</v>
      </c>
      <c r="D111" s="1" t="str">
        <f t="shared" si="21"/>
        <v/>
      </c>
      <c r="E111" s="1" t="e">
        <f t="shared" si="15"/>
        <v>#VALUE!</v>
      </c>
      <c r="F111" s="1" t="str">
        <f t="shared" si="16"/>
        <v/>
      </c>
      <c r="G111" s="1" t="str">
        <f t="shared" si="17"/>
        <v/>
      </c>
      <c r="H111" s="1" t="e">
        <f t="shared" si="18"/>
        <v>#VALUE!</v>
      </c>
      <c r="I111" s="1" t="str">
        <f t="shared" si="22"/>
        <v/>
      </c>
      <c r="J111" s="1" t="e">
        <f t="shared" si="23"/>
        <v>#VALUE!</v>
      </c>
      <c r="K111" s="1" t="str">
        <f t="shared" si="24"/>
        <v/>
      </c>
      <c r="L111" s="1" t="e">
        <f t="shared" si="25"/>
        <v>#VALUE!</v>
      </c>
      <c r="M111" s="1" t="str">
        <f t="shared" si="19"/>
        <v/>
      </c>
      <c r="N111" s="1">
        <f t="shared" si="20"/>
        <v>2089.4370000000017</v>
      </c>
    </row>
    <row r="112" spans="1:14" x14ac:dyDescent="0.25">
      <c r="A112" t="str">
        <f t="shared" si="13"/>
        <v/>
      </c>
      <c r="B112" s="7" t="str">
        <f t="shared" si="14"/>
        <v/>
      </c>
      <c r="C112" s="2">
        <v>102</v>
      </c>
      <c r="D112" s="1" t="str">
        <f t="shared" si="21"/>
        <v/>
      </c>
      <c r="E112" s="1" t="e">
        <f t="shared" si="15"/>
        <v>#VALUE!</v>
      </c>
      <c r="F112" s="1" t="str">
        <f t="shared" si="16"/>
        <v/>
      </c>
      <c r="G112" s="1" t="str">
        <f t="shared" si="17"/>
        <v/>
      </c>
      <c r="H112" s="1" t="e">
        <f t="shared" si="18"/>
        <v>#VALUE!</v>
      </c>
      <c r="I112" s="1" t="str">
        <f t="shared" si="22"/>
        <v/>
      </c>
      <c r="J112" s="1" t="e">
        <f t="shared" si="23"/>
        <v>#VALUE!</v>
      </c>
      <c r="K112" s="1" t="str">
        <f t="shared" si="24"/>
        <v/>
      </c>
      <c r="L112" s="1" t="e">
        <f t="shared" si="25"/>
        <v>#VALUE!</v>
      </c>
      <c r="M112" s="1" t="str">
        <f t="shared" si="19"/>
        <v/>
      </c>
      <c r="N112" s="1">
        <f t="shared" si="20"/>
        <v>2089.4370000000017</v>
      </c>
    </row>
    <row r="113" spans="1:14" x14ac:dyDescent="0.25">
      <c r="A113" t="str">
        <f t="shared" si="13"/>
        <v/>
      </c>
      <c r="B113" s="7" t="str">
        <f t="shared" si="14"/>
        <v/>
      </c>
      <c r="C113" s="2">
        <v>103</v>
      </c>
      <c r="D113" s="1" t="str">
        <f t="shared" si="21"/>
        <v/>
      </c>
      <c r="E113" s="1" t="e">
        <f t="shared" si="15"/>
        <v>#VALUE!</v>
      </c>
      <c r="F113" s="1" t="str">
        <f t="shared" si="16"/>
        <v/>
      </c>
      <c r="G113" s="1" t="str">
        <f t="shared" si="17"/>
        <v/>
      </c>
      <c r="H113" s="1" t="e">
        <f t="shared" si="18"/>
        <v>#VALUE!</v>
      </c>
      <c r="I113" s="1" t="str">
        <f t="shared" si="22"/>
        <v/>
      </c>
      <c r="J113" s="1" t="e">
        <f t="shared" si="23"/>
        <v>#VALUE!</v>
      </c>
      <c r="K113" s="1" t="str">
        <f t="shared" si="24"/>
        <v/>
      </c>
      <c r="L113" s="1" t="e">
        <f t="shared" si="25"/>
        <v>#VALUE!</v>
      </c>
      <c r="M113" s="1" t="str">
        <f t="shared" si="19"/>
        <v/>
      </c>
      <c r="N113" s="1">
        <f t="shared" si="20"/>
        <v>2089.4370000000017</v>
      </c>
    </row>
    <row r="114" spans="1:14" x14ac:dyDescent="0.25">
      <c r="A114" t="str">
        <f t="shared" si="13"/>
        <v/>
      </c>
      <c r="B114" s="7" t="str">
        <f t="shared" si="14"/>
        <v/>
      </c>
      <c r="C114" s="2">
        <v>104</v>
      </c>
      <c r="D114" s="1" t="str">
        <f t="shared" si="21"/>
        <v/>
      </c>
      <c r="E114" s="1" t="e">
        <f t="shared" si="15"/>
        <v>#VALUE!</v>
      </c>
      <c r="F114" s="1" t="str">
        <f t="shared" si="16"/>
        <v/>
      </c>
      <c r="G114" s="1" t="str">
        <f t="shared" si="17"/>
        <v/>
      </c>
      <c r="H114" s="1" t="e">
        <f t="shared" si="18"/>
        <v>#VALUE!</v>
      </c>
      <c r="I114" s="1" t="str">
        <f t="shared" si="22"/>
        <v/>
      </c>
      <c r="J114" s="1" t="e">
        <f t="shared" si="23"/>
        <v>#VALUE!</v>
      </c>
      <c r="K114" s="1" t="str">
        <f t="shared" si="24"/>
        <v/>
      </c>
      <c r="L114" s="1" t="e">
        <f t="shared" si="25"/>
        <v>#VALUE!</v>
      </c>
      <c r="M114" s="1" t="str">
        <f t="shared" si="19"/>
        <v/>
      </c>
      <c r="N114" s="1">
        <f t="shared" si="20"/>
        <v>2089.4370000000017</v>
      </c>
    </row>
    <row r="115" spans="1:14" x14ac:dyDescent="0.25">
      <c r="A115" t="str">
        <f t="shared" si="13"/>
        <v/>
      </c>
      <c r="B115" s="7" t="str">
        <f t="shared" si="14"/>
        <v/>
      </c>
      <c r="C115" s="2">
        <v>105</v>
      </c>
      <c r="D115" s="1" t="str">
        <f t="shared" si="21"/>
        <v/>
      </c>
      <c r="E115" s="1" t="e">
        <f t="shared" si="15"/>
        <v>#VALUE!</v>
      </c>
      <c r="F115" s="1" t="str">
        <f t="shared" si="16"/>
        <v/>
      </c>
      <c r="G115" s="1" t="str">
        <f t="shared" si="17"/>
        <v/>
      </c>
      <c r="H115" s="1" t="e">
        <f t="shared" si="18"/>
        <v>#VALUE!</v>
      </c>
      <c r="I115" s="1" t="str">
        <f t="shared" si="22"/>
        <v/>
      </c>
      <c r="J115" s="1" t="e">
        <f t="shared" si="23"/>
        <v>#VALUE!</v>
      </c>
      <c r="K115" s="1" t="str">
        <f t="shared" si="24"/>
        <v/>
      </c>
      <c r="L115" s="1" t="e">
        <f t="shared" si="25"/>
        <v>#VALUE!</v>
      </c>
      <c r="M115" s="1" t="str">
        <f t="shared" si="19"/>
        <v/>
      </c>
      <c r="N115" s="1">
        <f t="shared" si="20"/>
        <v>2089.4370000000017</v>
      </c>
    </row>
    <row r="116" spans="1:14" x14ac:dyDescent="0.25">
      <c r="A116" t="str">
        <f t="shared" si="13"/>
        <v/>
      </c>
      <c r="B116" s="7" t="str">
        <f t="shared" si="14"/>
        <v/>
      </c>
      <c r="C116" s="2">
        <v>106</v>
      </c>
      <c r="D116" s="1" t="str">
        <f t="shared" si="21"/>
        <v/>
      </c>
      <c r="E116" s="1" t="e">
        <f t="shared" si="15"/>
        <v>#VALUE!</v>
      </c>
      <c r="F116" s="1" t="str">
        <f t="shared" si="16"/>
        <v/>
      </c>
      <c r="G116" s="1" t="str">
        <f t="shared" si="17"/>
        <v/>
      </c>
      <c r="H116" s="1" t="e">
        <f t="shared" si="18"/>
        <v>#VALUE!</v>
      </c>
      <c r="I116" s="1" t="str">
        <f t="shared" si="22"/>
        <v/>
      </c>
      <c r="J116" s="1" t="e">
        <f t="shared" si="23"/>
        <v>#VALUE!</v>
      </c>
      <c r="K116" s="1" t="str">
        <f t="shared" si="24"/>
        <v/>
      </c>
      <c r="L116" s="1" t="e">
        <f t="shared" si="25"/>
        <v>#VALUE!</v>
      </c>
      <c r="M116" s="1" t="str">
        <f t="shared" si="19"/>
        <v/>
      </c>
      <c r="N116" s="1">
        <f t="shared" si="20"/>
        <v>2089.4370000000017</v>
      </c>
    </row>
    <row r="117" spans="1:14" x14ac:dyDescent="0.25">
      <c r="A117" t="str">
        <f t="shared" si="13"/>
        <v/>
      </c>
      <c r="B117" s="7" t="str">
        <f t="shared" si="14"/>
        <v/>
      </c>
      <c r="C117" s="2">
        <v>107</v>
      </c>
      <c r="D117" s="1" t="str">
        <f t="shared" si="21"/>
        <v/>
      </c>
      <c r="E117" s="1" t="e">
        <f t="shared" si="15"/>
        <v>#VALUE!</v>
      </c>
      <c r="F117" s="1" t="str">
        <f t="shared" si="16"/>
        <v/>
      </c>
      <c r="G117" s="1" t="str">
        <f t="shared" si="17"/>
        <v/>
      </c>
      <c r="H117" s="1" t="e">
        <f t="shared" si="18"/>
        <v>#VALUE!</v>
      </c>
      <c r="I117" s="1" t="str">
        <f t="shared" si="22"/>
        <v/>
      </c>
      <c r="J117" s="1" t="e">
        <f t="shared" si="23"/>
        <v>#VALUE!</v>
      </c>
      <c r="K117" s="1" t="str">
        <f t="shared" si="24"/>
        <v/>
      </c>
      <c r="L117" s="1" t="e">
        <f t="shared" si="25"/>
        <v>#VALUE!</v>
      </c>
      <c r="M117" s="1" t="str">
        <f t="shared" si="19"/>
        <v/>
      </c>
      <c r="N117" s="1">
        <f t="shared" si="20"/>
        <v>2089.4370000000017</v>
      </c>
    </row>
    <row r="118" spans="1:14" x14ac:dyDescent="0.25">
      <c r="A118" t="str">
        <f t="shared" si="13"/>
        <v/>
      </c>
      <c r="B118" s="7" t="str">
        <f t="shared" si="14"/>
        <v/>
      </c>
      <c r="C118" s="2">
        <v>108</v>
      </c>
      <c r="D118" s="1" t="str">
        <f t="shared" si="21"/>
        <v/>
      </c>
      <c r="E118" s="1" t="e">
        <f t="shared" si="15"/>
        <v>#VALUE!</v>
      </c>
      <c r="F118" s="1" t="str">
        <f t="shared" si="16"/>
        <v/>
      </c>
      <c r="G118" s="1" t="str">
        <f t="shared" si="17"/>
        <v/>
      </c>
      <c r="H118" s="1" t="e">
        <f t="shared" si="18"/>
        <v>#VALUE!</v>
      </c>
      <c r="I118" s="1" t="str">
        <f t="shared" si="22"/>
        <v/>
      </c>
      <c r="J118" s="1" t="e">
        <f t="shared" si="23"/>
        <v>#VALUE!</v>
      </c>
      <c r="K118" s="1" t="str">
        <f t="shared" si="24"/>
        <v/>
      </c>
      <c r="L118" s="1" t="e">
        <f t="shared" si="25"/>
        <v>#VALUE!</v>
      </c>
      <c r="M118" s="1" t="str">
        <f t="shared" si="19"/>
        <v/>
      </c>
      <c r="N118" s="1">
        <f t="shared" si="20"/>
        <v>2089.4370000000017</v>
      </c>
    </row>
    <row r="119" spans="1:14" x14ac:dyDescent="0.25">
      <c r="A119" t="str">
        <f t="shared" si="13"/>
        <v/>
      </c>
      <c r="B119" s="7" t="str">
        <f t="shared" si="14"/>
        <v/>
      </c>
      <c r="C119" s="2">
        <v>109</v>
      </c>
      <c r="D119" s="1" t="str">
        <f t="shared" si="21"/>
        <v/>
      </c>
      <c r="E119" s="1" t="e">
        <f t="shared" si="15"/>
        <v>#VALUE!</v>
      </c>
      <c r="F119" s="1" t="str">
        <f t="shared" si="16"/>
        <v/>
      </c>
      <c r="G119" s="1" t="str">
        <f t="shared" si="17"/>
        <v/>
      </c>
      <c r="H119" s="1" t="e">
        <f t="shared" si="18"/>
        <v>#VALUE!</v>
      </c>
      <c r="I119" s="1" t="str">
        <f t="shared" si="22"/>
        <v/>
      </c>
      <c r="J119" s="1" t="e">
        <f t="shared" si="23"/>
        <v>#VALUE!</v>
      </c>
      <c r="K119" s="1" t="str">
        <f t="shared" si="24"/>
        <v/>
      </c>
      <c r="L119" s="1" t="e">
        <f t="shared" si="25"/>
        <v>#VALUE!</v>
      </c>
      <c r="M119" s="1" t="str">
        <f t="shared" si="19"/>
        <v/>
      </c>
      <c r="N119" s="1">
        <f t="shared" si="20"/>
        <v>2089.4370000000017</v>
      </c>
    </row>
    <row r="120" spans="1:14" x14ac:dyDescent="0.25">
      <c r="A120" t="str">
        <f t="shared" si="13"/>
        <v/>
      </c>
      <c r="B120" s="7" t="str">
        <f t="shared" si="14"/>
        <v/>
      </c>
      <c r="C120" s="2">
        <v>110</v>
      </c>
      <c r="D120" s="1" t="str">
        <f t="shared" si="21"/>
        <v/>
      </c>
      <c r="E120" s="1" t="e">
        <f t="shared" si="15"/>
        <v>#VALUE!</v>
      </c>
      <c r="F120" s="1" t="str">
        <f t="shared" si="16"/>
        <v/>
      </c>
      <c r="G120" s="1" t="str">
        <f t="shared" si="17"/>
        <v/>
      </c>
      <c r="H120" s="1" t="e">
        <f t="shared" si="18"/>
        <v>#VALUE!</v>
      </c>
      <c r="I120" s="1" t="str">
        <f t="shared" si="22"/>
        <v/>
      </c>
      <c r="J120" s="1" t="e">
        <f t="shared" si="23"/>
        <v>#VALUE!</v>
      </c>
      <c r="K120" s="1" t="str">
        <f t="shared" si="24"/>
        <v/>
      </c>
      <c r="L120" s="1" t="e">
        <f t="shared" si="25"/>
        <v>#VALUE!</v>
      </c>
      <c r="M120" s="1" t="str">
        <f t="shared" si="19"/>
        <v/>
      </c>
      <c r="N120" s="1">
        <f t="shared" si="20"/>
        <v>2089.4370000000017</v>
      </c>
    </row>
    <row r="121" spans="1:14" x14ac:dyDescent="0.25">
      <c r="A121" t="str">
        <f t="shared" si="13"/>
        <v/>
      </c>
      <c r="B121" s="7" t="str">
        <f t="shared" si="14"/>
        <v/>
      </c>
      <c r="C121" s="2">
        <v>111</v>
      </c>
      <c r="D121" s="1" t="str">
        <f t="shared" si="21"/>
        <v/>
      </c>
      <c r="E121" s="1" t="e">
        <f t="shared" si="15"/>
        <v>#VALUE!</v>
      </c>
      <c r="F121" s="1" t="str">
        <f t="shared" si="16"/>
        <v/>
      </c>
      <c r="G121" s="1" t="str">
        <f t="shared" si="17"/>
        <v/>
      </c>
      <c r="H121" s="1" t="e">
        <f t="shared" si="18"/>
        <v>#VALUE!</v>
      </c>
      <c r="I121" s="1" t="str">
        <f t="shared" si="22"/>
        <v/>
      </c>
      <c r="J121" s="1" t="e">
        <f t="shared" si="23"/>
        <v>#VALUE!</v>
      </c>
      <c r="K121" s="1" t="str">
        <f t="shared" si="24"/>
        <v/>
      </c>
      <c r="L121" s="1" t="e">
        <f t="shared" si="25"/>
        <v>#VALUE!</v>
      </c>
      <c r="M121" s="1" t="str">
        <f t="shared" si="19"/>
        <v/>
      </c>
      <c r="N121" s="1">
        <f t="shared" si="20"/>
        <v>2089.4370000000017</v>
      </c>
    </row>
    <row r="122" spans="1:14" x14ac:dyDescent="0.25">
      <c r="A122" t="str">
        <f t="shared" si="13"/>
        <v/>
      </c>
      <c r="B122" s="7" t="str">
        <f t="shared" si="14"/>
        <v/>
      </c>
      <c r="C122" s="2">
        <v>112</v>
      </c>
      <c r="D122" s="1" t="str">
        <f t="shared" si="21"/>
        <v/>
      </c>
      <c r="E122" s="1" t="e">
        <f t="shared" si="15"/>
        <v>#VALUE!</v>
      </c>
      <c r="F122" s="1" t="str">
        <f t="shared" si="16"/>
        <v/>
      </c>
      <c r="G122" s="1" t="str">
        <f t="shared" si="17"/>
        <v/>
      </c>
      <c r="H122" s="1" t="e">
        <f t="shared" si="18"/>
        <v>#VALUE!</v>
      </c>
      <c r="I122" s="1" t="str">
        <f t="shared" si="22"/>
        <v/>
      </c>
      <c r="J122" s="1" t="e">
        <f t="shared" si="23"/>
        <v>#VALUE!</v>
      </c>
      <c r="K122" s="1" t="str">
        <f t="shared" si="24"/>
        <v/>
      </c>
      <c r="L122" s="1" t="e">
        <f t="shared" si="25"/>
        <v>#VALUE!</v>
      </c>
      <c r="M122" s="1" t="str">
        <f t="shared" si="19"/>
        <v/>
      </c>
      <c r="N122" s="1">
        <f t="shared" si="20"/>
        <v>2089.4370000000017</v>
      </c>
    </row>
    <row r="123" spans="1:14" x14ac:dyDescent="0.25">
      <c r="A123" t="str">
        <f t="shared" si="13"/>
        <v/>
      </c>
      <c r="B123" s="7" t="str">
        <f t="shared" si="14"/>
        <v/>
      </c>
      <c r="C123" s="2">
        <v>113</v>
      </c>
      <c r="D123" s="1" t="str">
        <f t="shared" si="21"/>
        <v/>
      </c>
      <c r="E123" s="1" t="e">
        <f t="shared" si="15"/>
        <v>#VALUE!</v>
      </c>
      <c r="F123" s="1" t="str">
        <f t="shared" si="16"/>
        <v/>
      </c>
      <c r="G123" s="1" t="str">
        <f t="shared" si="17"/>
        <v/>
      </c>
      <c r="H123" s="1" t="e">
        <f t="shared" si="18"/>
        <v>#VALUE!</v>
      </c>
      <c r="I123" s="1" t="str">
        <f t="shared" si="22"/>
        <v/>
      </c>
      <c r="J123" s="1" t="e">
        <f t="shared" si="23"/>
        <v>#VALUE!</v>
      </c>
      <c r="K123" s="1" t="str">
        <f t="shared" si="24"/>
        <v/>
      </c>
      <c r="L123" s="1" t="e">
        <f t="shared" si="25"/>
        <v>#VALUE!</v>
      </c>
      <c r="M123" s="1" t="str">
        <f t="shared" si="19"/>
        <v/>
      </c>
      <c r="N123" s="1">
        <f t="shared" si="20"/>
        <v>2089.4370000000017</v>
      </c>
    </row>
    <row r="124" spans="1:14" x14ac:dyDescent="0.25">
      <c r="A124" t="str">
        <f t="shared" si="13"/>
        <v/>
      </c>
      <c r="B124" s="7" t="str">
        <f t="shared" si="14"/>
        <v/>
      </c>
      <c r="C124" s="2">
        <v>114</v>
      </c>
      <c r="D124" s="1" t="str">
        <f t="shared" si="21"/>
        <v/>
      </c>
      <c r="E124" s="1" t="e">
        <f t="shared" si="15"/>
        <v>#VALUE!</v>
      </c>
      <c r="F124" s="1" t="str">
        <f t="shared" si="16"/>
        <v/>
      </c>
      <c r="G124" s="1" t="str">
        <f t="shared" si="17"/>
        <v/>
      </c>
      <c r="H124" s="1" t="e">
        <f t="shared" si="18"/>
        <v>#VALUE!</v>
      </c>
      <c r="I124" s="1" t="str">
        <f t="shared" si="22"/>
        <v/>
      </c>
      <c r="J124" s="1" t="e">
        <f t="shared" si="23"/>
        <v>#VALUE!</v>
      </c>
      <c r="K124" s="1" t="str">
        <f t="shared" si="24"/>
        <v/>
      </c>
      <c r="L124" s="1" t="e">
        <f t="shared" si="25"/>
        <v>#VALUE!</v>
      </c>
      <c r="M124" s="1" t="str">
        <f t="shared" si="19"/>
        <v/>
      </c>
      <c r="N124" s="1">
        <f t="shared" si="20"/>
        <v>2089.4370000000017</v>
      </c>
    </row>
    <row r="125" spans="1:14" x14ac:dyDescent="0.25">
      <c r="A125" t="str">
        <f t="shared" si="13"/>
        <v/>
      </c>
      <c r="B125" s="7" t="str">
        <f t="shared" si="14"/>
        <v/>
      </c>
      <c r="C125" s="2">
        <v>115</v>
      </c>
      <c r="D125" s="1" t="str">
        <f t="shared" si="21"/>
        <v/>
      </c>
      <c r="E125" s="1" t="e">
        <f t="shared" si="15"/>
        <v>#VALUE!</v>
      </c>
      <c r="F125" s="1" t="str">
        <f t="shared" si="16"/>
        <v/>
      </c>
      <c r="G125" s="1" t="str">
        <f t="shared" si="17"/>
        <v/>
      </c>
      <c r="H125" s="1" t="e">
        <f t="shared" si="18"/>
        <v>#VALUE!</v>
      </c>
      <c r="I125" s="1" t="str">
        <f t="shared" si="22"/>
        <v/>
      </c>
      <c r="J125" s="1" t="e">
        <f t="shared" si="23"/>
        <v>#VALUE!</v>
      </c>
      <c r="K125" s="1" t="str">
        <f t="shared" si="24"/>
        <v/>
      </c>
      <c r="L125" s="1" t="e">
        <f t="shared" si="25"/>
        <v>#VALUE!</v>
      </c>
      <c r="M125" s="1" t="str">
        <f t="shared" si="19"/>
        <v/>
      </c>
      <c r="N125" s="1">
        <f t="shared" si="20"/>
        <v>2089.4370000000017</v>
      </c>
    </row>
    <row r="126" spans="1:14" x14ac:dyDescent="0.25">
      <c r="A126" t="str">
        <f t="shared" si="13"/>
        <v/>
      </c>
      <c r="B126" s="7" t="str">
        <f t="shared" si="14"/>
        <v/>
      </c>
      <c r="C126" s="2">
        <v>116</v>
      </c>
      <c r="D126" s="1" t="str">
        <f t="shared" si="21"/>
        <v/>
      </c>
      <c r="E126" s="1" t="e">
        <f t="shared" si="15"/>
        <v>#VALUE!</v>
      </c>
      <c r="F126" s="1" t="str">
        <f t="shared" si="16"/>
        <v/>
      </c>
      <c r="G126" s="1" t="str">
        <f t="shared" si="17"/>
        <v/>
      </c>
      <c r="H126" s="1" t="e">
        <f t="shared" si="18"/>
        <v>#VALUE!</v>
      </c>
      <c r="I126" s="1" t="str">
        <f t="shared" si="22"/>
        <v/>
      </c>
      <c r="J126" s="1" t="e">
        <f t="shared" si="23"/>
        <v>#VALUE!</v>
      </c>
      <c r="K126" s="1" t="str">
        <f t="shared" si="24"/>
        <v/>
      </c>
      <c r="L126" s="1" t="e">
        <f t="shared" si="25"/>
        <v>#VALUE!</v>
      </c>
      <c r="M126" s="1" t="str">
        <f t="shared" si="19"/>
        <v/>
      </c>
      <c r="N126" s="1">
        <f t="shared" si="20"/>
        <v>2089.4370000000017</v>
      </c>
    </row>
    <row r="127" spans="1:14" x14ac:dyDescent="0.25">
      <c r="A127" t="str">
        <f t="shared" si="13"/>
        <v/>
      </c>
      <c r="B127" s="7" t="str">
        <f t="shared" si="14"/>
        <v/>
      </c>
      <c r="C127" s="2">
        <v>117</v>
      </c>
      <c r="D127" s="1" t="str">
        <f t="shared" si="21"/>
        <v/>
      </c>
      <c r="E127" s="1" t="e">
        <f t="shared" si="15"/>
        <v>#VALUE!</v>
      </c>
      <c r="F127" s="1" t="str">
        <f t="shared" si="16"/>
        <v/>
      </c>
      <c r="G127" s="1" t="str">
        <f t="shared" si="17"/>
        <v/>
      </c>
      <c r="H127" s="1" t="e">
        <f t="shared" si="18"/>
        <v>#VALUE!</v>
      </c>
      <c r="I127" s="1" t="str">
        <f t="shared" si="22"/>
        <v/>
      </c>
      <c r="J127" s="1" t="e">
        <f t="shared" si="23"/>
        <v>#VALUE!</v>
      </c>
      <c r="K127" s="1" t="str">
        <f t="shared" si="24"/>
        <v/>
      </c>
      <c r="L127" s="1" t="e">
        <f t="shared" si="25"/>
        <v>#VALUE!</v>
      </c>
      <c r="M127" s="1" t="str">
        <f t="shared" si="19"/>
        <v/>
      </c>
      <c r="N127" s="1">
        <f t="shared" si="20"/>
        <v>2089.4370000000017</v>
      </c>
    </row>
    <row r="128" spans="1:14" x14ac:dyDescent="0.25">
      <c r="A128" t="str">
        <f t="shared" si="13"/>
        <v/>
      </c>
      <c r="B128" s="7" t="str">
        <f t="shared" si="14"/>
        <v/>
      </c>
      <c r="C128" s="2">
        <v>118</v>
      </c>
      <c r="D128" s="1" t="str">
        <f t="shared" si="21"/>
        <v/>
      </c>
      <c r="E128" s="1" t="e">
        <f t="shared" si="15"/>
        <v>#VALUE!</v>
      </c>
      <c r="F128" s="1" t="str">
        <f t="shared" si="16"/>
        <v/>
      </c>
      <c r="G128" s="1" t="str">
        <f t="shared" si="17"/>
        <v/>
      </c>
      <c r="H128" s="1" t="e">
        <f t="shared" si="18"/>
        <v>#VALUE!</v>
      </c>
      <c r="I128" s="1" t="str">
        <f t="shared" si="22"/>
        <v/>
      </c>
      <c r="J128" s="1" t="e">
        <f t="shared" si="23"/>
        <v>#VALUE!</v>
      </c>
      <c r="K128" s="1" t="str">
        <f t="shared" si="24"/>
        <v/>
      </c>
      <c r="L128" s="1" t="e">
        <f t="shared" si="25"/>
        <v>#VALUE!</v>
      </c>
      <c r="M128" s="1" t="str">
        <f t="shared" si="19"/>
        <v/>
      </c>
      <c r="N128" s="1">
        <f t="shared" si="20"/>
        <v>2089.4370000000017</v>
      </c>
    </row>
    <row r="129" spans="1:14" x14ac:dyDescent="0.25">
      <c r="A129" t="str">
        <f t="shared" si="13"/>
        <v/>
      </c>
      <c r="B129" s="7" t="str">
        <f t="shared" si="14"/>
        <v/>
      </c>
      <c r="C129" s="2">
        <v>119</v>
      </c>
      <c r="D129" s="1" t="str">
        <f t="shared" si="21"/>
        <v/>
      </c>
      <c r="E129" s="1" t="e">
        <f t="shared" si="15"/>
        <v>#VALUE!</v>
      </c>
      <c r="F129" s="1" t="str">
        <f t="shared" si="16"/>
        <v/>
      </c>
      <c r="G129" s="1" t="str">
        <f t="shared" si="17"/>
        <v/>
      </c>
      <c r="H129" s="1" t="e">
        <f t="shared" si="18"/>
        <v>#VALUE!</v>
      </c>
      <c r="I129" s="1" t="str">
        <f t="shared" si="22"/>
        <v/>
      </c>
      <c r="J129" s="1" t="e">
        <f t="shared" si="23"/>
        <v>#VALUE!</v>
      </c>
      <c r="K129" s="1" t="str">
        <f t="shared" si="24"/>
        <v/>
      </c>
      <c r="L129" s="1" t="e">
        <f t="shared" si="25"/>
        <v>#VALUE!</v>
      </c>
      <c r="M129" s="1" t="str">
        <f t="shared" si="19"/>
        <v/>
      </c>
      <c r="N129" s="1">
        <f t="shared" si="20"/>
        <v>2089.4370000000017</v>
      </c>
    </row>
    <row r="130" spans="1:14" x14ac:dyDescent="0.25">
      <c r="A130" t="str">
        <f t="shared" si="13"/>
        <v/>
      </c>
      <c r="B130" s="7" t="str">
        <f t="shared" si="14"/>
        <v/>
      </c>
      <c r="C130" s="2">
        <v>120</v>
      </c>
      <c r="D130" s="1" t="str">
        <f t="shared" si="21"/>
        <v/>
      </c>
      <c r="E130" s="1" t="e">
        <f t="shared" si="15"/>
        <v>#VALUE!</v>
      </c>
      <c r="F130" s="1" t="str">
        <f t="shared" si="16"/>
        <v/>
      </c>
      <c r="G130" s="1" t="str">
        <f t="shared" si="17"/>
        <v/>
      </c>
      <c r="H130" s="1" t="e">
        <f t="shared" si="18"/>
        <v>#VALUE!</v>
      </c>
      <c r="I130" s="1" t="str">
        <f t="shared" si="22"/>
        <v/>
      </c>
      <c r="J130" s="1" t="e">
        <f t="shared" si="23"/>
        <v>#VALUE!</v>
      </c>
      <c r="K130" s="1" t="str">
        <f t="shared" si="24"/>
        <v/>
      </c>
      <c r="L130" s="1" t="e">
        <f t="shared" si="25"/>
        <v>#VALUE!</v>
      </c>
      <c r="M130" s="1" t="str">
        <f t="shared" si="19"/>
        <v/>
      </c>
      <c r="N130" s="1">
        <f t="shared" si="20"/>
        <v>2089.4370000000017</v>
      </c>
    </row>
  </sheetData>
  <mergeCells count="1">
    <mergeCell ref="Q3:R3"/>
  </mergeCells>
  <dataValidations count="1">
    <dataValidation type="list" allowBlank="1" showInputMessage="1" showErrorMessage="1" sqref="D4" xr:uid="{EA623680-1EE8-42DB-B0CB-086875D51139}">
      <formula1>$XFC$1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A259-9617-4E2C-B120-AE5E20197A3E}">
  <dimension ref="A1:XFD130"/>
  <sheetViews>
    <sheetView showGridLines="0" zoomScale="115" zoomScaleNormal="115" workbookViewId="0">
      <selection activeCell="D4" sqref="D4"/>
    </sheetView>
  </sheetViews>
  <sheetFormatPr baseColWidth="10" defaultRowHeight="15" x14ac:dyDescent="0.25"/>
  <cols>
    <col min="1" max="1" width="13.5703125" bestFit="1" customWidth="1"/>
    <col min="2" max="2" width="13.42578125" style="6" hidden="1" customWidth="1"/>
    <col min="3" max="3" width="5.5703125" hidden="1" customWidth="1"/>
    <col min="4" max="4" width="16.5703125" bestFit="1" customWidth="1"/>
    <col min="5" max="5" width="13.42578125" hidden="1" customWidth="1"/>
    <col min="6" max="6" width="17.7109375" bestFit="1" customWidth="1"/>
    <col min="7" max="7" width="14.5703125" hidden="1" customWidth="1"/>
    <col min="8" max="8" width="11.140625" hidden="1" customWidth="1"/>
    <col min="9" max="9" width="13.140625" customWidth="1"/>
    <col min="10" max="10" width="11.140625" hidden="1" customWidth="1"/>
    <col min="11" max="11" width="17.28515625" customWidth="1"/>
    <col min="12" max="12" width="9.5703125" hidden="1" customWidth="1"/>
    <col min="13" max="13" width="18.85546875" customWidth="1"/>
    <col min="14" max="14" width="18.4257812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96</v>
      </c>
      <c r="XFD1" s="23">
        <v>3.2711999841511678E-2</v>
      </c>
    </row>
    <row r="2" spans="1:19 16383:16384" x14ac:dyDescent="0.25">
      <c r="XFD2" s="23"/>
    </row>
    <row r="3" spans="1:19 16383:16384" x14ac:dyDescent="0.25">
      <c r="A3" s="13" t="s">
        <v>4</v>
      </c>
      <c r="D3" s="18">
        <v>100000</v>
      </c>
      <c r="Q3" s="34" t="s">
        <v>27</v>
      </c>
      <c r="R3" s="34"/>
      <c r="XFD3" s="23"/>
    </row>
    <row r="4" spans="1:19 16383:16384" ht="30" x14ac:dyDescent="0.25">
      <c r="A4" s="13" t="s">
        <v>36</v>
      </c>
      <c r="D4" s="15">
        <v>96</v>
      </c>
      <c r="F4" s="22"/>
      <c r="I4" s="3" t="s">
        <v>7</v>
      </c>
      <c r="K4" s="9">
        <f>VLOOKUP(D4,$XFC$1:$XFD$8,2,0)</f>
        <v>3.2711999841511678E-2</v>
      </c>
      <c r="Q4" s="24" t="s">
        <v>30</v>
      </c>
      <c r="R4" s="25">
        <f>D3</f>
        <v>100000</v>
      </c>
      <c r="XFD4" s="23"/>
    </row>
    <row r="5" spans="1:19 16383:16384" ht="15.75" x14ac:dyDescent="0.25">
      <c r="A5" s="13" t="s">
        <v>5</v>
      </c>
      <c r="D5" s="19">
        <f>-PMT(K4/2,D4,D3,,0)</f>
        <v>2072.1309999999994</v>
      </c>
      <c r="I5" s="3" t="s">
        <v>8</v>
      </c>
      <c r="J5" s="12"/>
      <c r="K5" s="9">
        <f>K4/1.16</f>
        <v>2.8199999863372138E-2</v>
      </c>
      <c r="Q5" s="15" t="s">
        <v>34</v>
      </c>
      <c r="R5" s="16">
        <f>D6</f>
        <v>198924.57599999994</v>
      </c>
      <c r="XFD5" s="23"/>
    </row>
    <row r="6" spans="1:19 16383:16384" ht="15.75" x14ac:dyDescent="0.25">
      <c r="A6" s="13" t="s">
        <v>6</v>
      </c>
      <c r="D6" s="11">
        <f>D4*D5</f>
        <v>198924.57599999994</v>
      </c>
      <c r="I6" s="21" t="s">
        <v>28</v>
      </c>
      <c r="K6" s="20">
        <f>(D6-D3)/D3/(D4/2)</f>
        <v>2.0609286666666653E-2</v>
      </c>
      <c r="Q6" s="24" t="s">
        <v>31</v>
      </c>
      <c r="R6" s="25">
        <f>D5</f>
        <v>2072.1309999999994</v>
      </c>
      <c r="XFD6" s="23"/>
    </row>
    <row r="7" spans="1:19 16383:16384" ht="15.75" x14ac:dyDescent="0.25">
      <c r="E7" s="1"/>
      <c r="I7" s="3" t="s">
        <v>14</v>
      </c>
      <c r="K7" s="9">
        <f>K6/1.16</f>
        <v>1.7766626436781598E-2</v>
      </c>
      <c r="Q7" s="15" t="s">
        <v>17</v>
      </c>
      <c r="R7" s="16">
        <f>SUM(O10:O133)</f>
        <v>0</v>
      </c>
      <c r="S7" s="1"/>
    </row>
    <row r="8" spans="1:19 16383:16384" ht="15.75" x14ac:dyDescent="0.25">
      <c r="E8" s="1"/>
      <c r="Q8" s="24" t="s">
        <v>29</v>
      </c>
      <c r="R8" s="31">
        <f>D4</f>
        <v>96</v>
      </c>
      <c r="S8"/>
    </row>
    <row r="9" spans="1:19 16383:16384" ht="30" x14ac:dyDescent="0.25">
      <c r="A9" s="13" t="s">
        <v>0</v>
      </c>
      <c r="B9" s="14"/>
      <c r="C9" s="13" t="s">
        <v>9</v>
      </c>
      <c r="D9" s="13" t="s">
        <v>3</v>
      </c>
      <c r="E9" s="13" t="s">
        <v>10</v>
      </c>
      <c r="F9" s="13" t="s">
        <v>24</v>
      </c>
      <c r="G9" s="13" t="s">
        <v>17</v>
      </c>
      <c r="H9" s="13" t="s">
        <v>11</v>
      </c>
      <c r="I9" s="13" t="s">
        <v>25</v>
      </c>
      <c r="J9" s="13" t="s">
        <v>1</v>
      </c>
      <c r="K9" s="13" t="s">
        <v>13</v>
      </c>
      <c r="L9" s="13" t="s">
        <v>13</v>
      </c>
      <c r="M9" s="13" t="s">
        <v>2</v>
      </c>
      <c r="N9" s="13" t="s">
        <v>12</v>
      </c>
      <c r="O9" s="32" t="s">
        <v>26</v>
      </c>
      <c r="Q9" s="15" t="s">
        <v>20</v>
      </c>
      <c r="R9" s="26">
        <f>IFERROR(VLOOKUP("",$B$9:$C$130,2,0),MAX($C:$C))</f>
        <v>96</v>
      </c>
      <c r="S9"/>
    </row>
    <row r="10" spans="1:19 16383:16384" ht="15.75" x14ac:dyDescent="0.25">
      <c r="A10">
        <f t="shared" ref="A10:A70" si="0">IF(C10&lt;=$R$9,C10,"")</f>
        <v>0</v>
      </c>
      <c r="B10" s="7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5"/>
      <c r="M10" s="5"/>
      <c r="N10" s="1"/>
      <c r="Q10" s="24" t="s">
        <v>16</v>
      </c>
      <c r="R10" s="30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99563.468992075592</v>
      </c>
      <c r="C11" s="2">
        <v>1</v>
      </c>
      <c r="D11" s="1">
        <f>IFERROR(IF(E11&gt;=0.1,E10-H11-O11,""),"")</f>
        <v>99563.468992075592</v>
      </c>
      <c r="E11" s="1">
        <f t="shared" ref="E11:E74" si="2">E10-H11-O11</f>
        <v>99563.468992075592</v>
      </c>
      <c r="F11" s="1">
        <f t="shared" ref="F11:F74" si="3">IFERROR(IF(A11&lt;$R$9,IFERROR(IF(H11&gt;=0,N11-J11-L11,""),""),IF(A11=$R$9,D10,"")),"")</f>
        <v>436.53100792441546</v>
      </c>
      <c r="G11" s="1">
        <f t="shared" ref="G11:G74" si="4">IFERROR(IF(H11&gt;=0,N11-J11-L11,""),"")</f>
        <v>436.53100792441546</v>
      </c>
      <c r="H11" s="1">
        <f t="shared" ref="H11:H74" si="5">N11-J11-L11</f>
        <v>436.53100792441546</v>
      </c>
      <c r="I11" s="1">
        <f>IFERROR(IF(J11&gt;=0,D10*$K$5/2,""),"")</f>
        <v>1409.9999931686068</v>
      </c>
      <c r="J11" s="1">
        <f>D10*$K$5/2</f>
        <v>1409.9999931686068</v>
      </c>
      <c r="K11" s="1">
        <f>IFERROR(IF(L11&gt;=0,I11*16%,""),"")</f>
        <v>225.59999890697711</v>
      </c>
      <c r="L11" s="1">
        <f>J11*16%</f>
        <v>225.59999890697711</v>
      </c>
      <c r="M11" s="1">
        <f t="shared" ref="M11:M74" si="6">IFERROR(IF(A11&lt;$R$9,N11,F11+I11+K11),"")</f>
        <v>2072.1309999999994</v>
      </c>
      <c r="N11" s="1">
        <f t="shared" ref="N11:N74" si="7">$D$5</f>
        <v>2072.1309999999994</v>
      </c>
      <c r="P11" s="1"/>
      <c r="Q11" s="15" t="s">
        <v>15</v>
      </c>
      <c r="R11" s="16">
        <f>(R17-D3)/1.16</f>
        <v>85279.806896551483</v>
      </c>
      <c r="S11"/>
    </row>
    <row r="12" spans="1:19 16383:16384" ht="15.75" x14ac:dyDescent="0.25">
      <c r="A12">
        <f t="shared" si="0"/>
        <v>2</v>
      </c>
      <c r="B12" s="7">
        <f t="shared" si="1"/>
        <v>99119.798083020156</v>
      </c>
      <c r="C12" s="2">
        <v>2</v>
      </c>
      <c r="D12" s="1">
        <f t="shared" ref="D12:D75" si="8">IFERROR(IF(E12&gt;=0.1,E11-H12-O12,""),"")</f>
        <v>99119.798083020156</v>
      </c>
      <c r="E12" s="1">
        <f t="shared" si="2"/>
        <v>99119.798083020156</v>
      </c>
      <c r="F12" s="1">
        <f t="shared" si="3"/>
        <v>443.67090905543444</v>
      </c>
      <c r="G12" s="1">
        <f t="shared" si="4"/>
        <v>443.67090905543444</v>
      </c>
      <c r="H12" s="1">
        <f t="shared" si="5"/>
        <v>443.67090905543444</v>
      </c>
      <c r="I12" s="1">
        <f t="shared" ref="I12:I75" si="9">IFERROR(IF(J12&gt;=0,D11*$K$5/2,""),"")</f>
        <v>1403.8449059866939</v>
      </c>
      <c r="J12" s="1">
        <f t="shared" ref="J12:J75" si="10">D11*$K$5/2</f>
        <v>1403.8449059866939</v>
      </c>
      <c r="K12" s="1">
        <f t="shared" ref="K12:K75" si="11">IFERROR(IF(L12&gt;=0,I12*16%,""),"")</f>
        <v>224.61518495787104</v>
      </c>
      <c r="L12" s="1">
        <f t="shared" ref="L12:L75" si="12">J12*16%</f>
        <v>224.61518495787104</v>
      </c>
      <c r="M12" s="1">
        <f t="shared" si="6"/>
        <v>2072.1309999999994</v>
      </c>
      <c r="N12" s="1">
        <f t="shared" si="7"/>
        <v>2072.1309999999994</v>
      </c>
      <c r="P12" s="1"/>
      <c r="Q12" s="24" t="s">
        <v>22</v>
      </c>
      <c r="R12" s="25">
        <f>(D6-D3)/1.16</f>
        <v>85279.806896551687</v>
      </c>
      <c r="S12"/>
    </row>
    <row r="13" spans="1:19 16383:16384" ht="15.75" x14ac:dyDescent="0.25">
      <c r="A13">
        <f t="shared" si="0"/>
        <v>3</v>
      </c>
      <c r="B13" s="7">
        <f t="shared" si="1"/>
        <v>98668.870492611371</v>
      </c>
      <c r="C13" s="2">
        <v>3</v>
      </c>
      <c r="D13" s="1">
        <f t="shared" si="8"/>
        <v>98668.870492611371</v>
      </c>
      <c r="E13" s="1">
        <f t="shared" si="2"/>
        <v>98668.870492611371</v>
      </c>
      <c r="F13" s="1">
        <f t="shared" si="3"/>
        <v>450.92759040878701</v>
      </c>
      <c r="G13" s="1">
        <f t="shared" si="4"/>
        <v>450.92759040878701</v>
      </c>
      <c r="H13" s="1">
        <f t="shared" si="5"/>
        <v>450.92759040878701</v>
      </c>
      <c r="I13" s="1">
        <f t="shared" si="9"/>
        <v>1397.589146199321</v>
      </c>
      <c r="J13" s="1">
        <f t="shared" si="10"/>
        <v>1397.589146199321</v>
      </c>
      <c r="K13" s="1">
        <f t="shared" si="11"/>
        <v>223.61426339189137</v>
      </c>
      <c r="L13" s="1">
        <f t="shared" si="12"/>
        <v>223.61426339189137</v>
      </c>
      <c r="M13" s="1">
        <f t="shared" si="6"/>
        <v>2072.1309999999994</v>
      </c>
      <c r="N13" s="1">
        <f t="shared" si="7"/>
        <v>2072.1309999999994</v>
      </c>
      <c r="O13" s="33"/>
      <c r="P13" s="1"/>
      <c r="Q13" s="27" t="s">
        <v>32</v>
      </c>
      <c r="R13" s="29">
        <f>R12-R11</f>
        <v>2.0372681319713593E-10</v>
      </c>
      <c r="S13"/>
    </row>
    <row r="14" spans="1:19 16383:16384" ht="15.75" x14ac:dyDescent="0.25">
      <c r="A14">
        <f t="shared" si="0"/>
        <v>4</v>
      </c>
      <c r="B14" s="7">
        <f t="shared" si="1"/>
        <v>98210.567530569591</v>
      </c>
      <c r="C14" s="2">
        <v>4</v>
      </c>
      <c r="D14" s="1">
        <f t="shared" si="8"/>
        <v>98210.567530569591</v>
      </c>
      <c r="E14" s="1">
        <f t="shared" si="2"/>
        <v>98210.567530569591</v>
      </c>
      <c r="F14" s="1">
        <f t="shared" si="3"/>
        <v>458.30296204177972</v>
      </c>
      <c r="G14" s="1">
        <f t="shared" si="4"/>
        <v>458.30296204177972</v>
      </c>
      <c r="H14" s="1">
        <f t="shared" si="5"/>
        <v>458.30296204177972</v>
      </c>
      <c r="I14" s="1">
        <f t="shared" si="9"/>
        <v>1391.2310672053618</v>
      </c>
      <c r="J14" s="1">
        <f t="shared" si="10"/>
        <v>1391.2310672053618</v>
      </c>
      <c r="K14" s="1">
        <f t="shared" si="11"/>
        <v>222.59697075285789</v>
      </c>
      <c r="L14" s="1">
        <f t="shared" si="12"/>
        <v>222.59697075285789</v>
      </c>
      <c r="M14" s="1">
        <f t="shared" si="6"/>
        <v>2072.1309999999994</v>
      </c>
      <c r="N14" s="1">
        <f t="shared" si="7"/>
        <v>2072.1309999999994</v>
      </c>
      <c r="P14" s="1"/>
      <c r="Q14" s="17" t="s">
        <v>21</v>
      </c>
      <c r="R14" s="16">
        <f>SUM(K10:K130)</f>
        <v>13644.76910344827</v>
      </c>
      <c r="S14" s="10"/>
    </row>
    <row r="15" spans="1:19 16383:16384" ht="15.75" x14ac:dyDescent="0.25">
      <c r="A15">
        <f t="shared" si="0"/>
        <v>5</v>
      </c>
      <c r="B15" s="7">
        <f t="shared" si="1"/>
        <v>97744.768565316976</v>
      </c>
      <c r="C15" s="2">
        <v>5</v>
      </c>
      <c r="D15" s="1">
        <f t="shared" si="8"/>
        <v>97744.768565316976</v>
      </c>
      <c r="E15" s="1">
        <f t="shared" si="2"/>
        <v>97744.768565316976</v>
      </c>
      <c r="F15" s="1">
        <f t="shared" si="3"/>
        <v>465.79896525261717</v>
      </c>
      <c r="G15" s="1">
        <f t="shared" si="4"/>
        <v>465.79896525261717</v>
      </c>
      <c r="H15" s="1">
        <f t="shared" si="5"/>
        <v>465.79896525261717</v>
      </c>
      <c r="I15" s="1">
        <f t="shared" si="9"/>
        <v>1384.7689954718812</v>
      </c>
      <c r="J15" s="1">
        <f t="shared" si="10"/>
        <v>1384.7689954718812</v>
      </c>
      <c r="K15" s="1">
        <f t="shared" si="11"/>
        <v>221.56303927550101</v>
      </c>
      <c r="L15" s="1">
        <f t="shared" si="12"/>
        <v>221.56303927550101</v>
      </c>
      <c r="M15" s="1">
        <f t="shared" si="6"/>
        <v>2072.1309999999994</v>
      </c>
      <c r="N15" s="1">
        <f t="shared" si="7"/>
        <v>2072.1309999999994</v>
      </c>
      <c r="P15" s="1"/>
      <c r="Q15" s="24" t="s">
        <v>23</v>
      </c>
      <c r="R15" s="25">
        <f>R12*16%</f>
        <v>13644.76910344827</v>
      </c>
    </row>
    <row r="16" spans="1:19 16383:16384" ht="15.75" x14ac:dyDescent="0.25">
      <c r="A16">
        <f t="shared" si="0"/>
        <v>6</v>
      </c>
      <c r="B16" s="7">
        <f t="shared" si="1"/>
        <v>97271.350992225605</v>
      </c>
      <c r="C16" s="2">
        <v>6</v>
      </c>
      <c r="D16" s="1">
        <f t="shared" si="8"/>
        <v>97271.350992225605</v>
      </c>
      <c r="E16" s="1">
        <f t="shared" si="2"/>
        <v>97271.350992225605</v>
      </c>
      <c r="F16" s="1">
        <f t="shared" si="3"/>
        <v>473.41757309137711</v>
      </c>
      <c r="G16" s="1">
        <f t="shared" si="4"/>
        <v>473.41757309137711</v>
      </c>
      <c r="H16" s="1">
        <f t="shared" si="5"/>
        <v>473.41757309137711</v>
      </c>
      <c r="I16" s="1">
        <f t="shared" si="9"/>
        <v>1378.2012300936399</v>
      </c>
      <c r="J16" s="1">
        <f t="shared" si="10"/>
        <v>1378.2012300936399</v>
      </c>
      <c r="K16" s="1">
        <f t="shared" si="11"/>
        <v>220.51219681498239</v>
      </c>
      <c r="L16" s="1">
        <f t="shared" si="12"/>
        <v>220.51219681498239</v>
      </c>
      <c r="M16" s="1">
        <f t="shared" si="6"/>
        <v>2072.1309999999994</v>
      </c>
      <c r="N16" s="1">
        <f t="shared" si="7"/>
        <v>2072.1309999999994</v>
      </c>
      <c r="P16" s="1"/>
      <c r="Q16" s="28" t="s">
        <v>33</v>
      </c>
      <c r="R16" s="29">
        <f>R15-R14</f>
        <v>0</v>
      </c>
    </row>
    <row r="17" spans="1:20" ht="15.75" x14ac:dyDescent="0.25">
      <c r="A17">
        <f t="shared" si="0"/>
        <v>7</v>
      </c>
      <c r="B17" s="7">
        <f t="shared" si="1"/>
        <v>96790.190201346268</v>
      </c>
      <c r="C17" s="2">
        <v>7</v>
      </c>
      <c r="D17" s="1">
        <f t="shared" si="8"/>
        <v>96790.190201346268</v>
      </c>
      <c r="E17" s="1">
        <f t="shared" si="2"/>
        <v>96790.190201346268</v>
      </c>
      <c r="F17" s="1">
        <f t="shared" si="3"/>
        <v>481.16079087934395</v>
      </c>
      <c r="G17" s="1">
        <f t="shared" si="4"/>
        <v>481.16079087934395</v>
      </c>
      <c r="H17" s="1">
        <f t="shared" si="5"/>
        <v>481.16079087934395</v>
      </c>
      <c r="I17" s="1">
        <f t="shared" si="9"/>
        <v>1371.5260423453926</v>
      </c>
      <c r="J17" s="1">
        <f t="shared" si="10"/>
        <v>1371.5260423453926</v>
      </c>
      <c r="K17" s="1">
        <f t="shared" si="11"/>
        <v>219.44416677526283</v>
      </c>
      <c r="L17" s="1">
        <f t="shared" si="12"/>
        <v>219.44416677526283</v>
      </c>
      <c r="M17" s="1">
        <f t="shared" si="6"/>
        <v>2072.1309999999994</v>
      </c>
      <c r="N17" s="1">
        <f t="shared" si="7"/>
        <v>2072.1309999999994</v>
      </c>
      <c r="P17" s="1"/>
      <c r="Q17" s="15" t="s">
        <v>19</v>
      </c>
      <c r="R17" s="16">
        <f>SUM(M:M)+SUM(O:O)</f>
        <v>198924.57599999971</v>
      </c>
    </row>
    <row r="18" spans="1:20" ht="15.75" x14ac:dyDescent="0.25">
      <c r="A18">
        <f t="shared" si="0"/>
        <v>8</v>
      </c>
      <c r="B18" s="7">
        <f t="shared" si="1"/>
        <v>96301.159544609429</v>
      </c>
      <c r="C18" s="2">
        <v>8</v>
      </c>
      <c r="D18" s="1">
        <f t="shared" si="8"/>
        <v>96301.159544609429</v>
      </c>
      <c r="E18" s="1">
        <f t="shared" si="2"/>
        <v>96301.159544609429</v>
      </c>
      <c r="F18" s="1">
        <f t="shared" si="3"/>
        <v>489.03065673683727</v>
      </c>
      <c r="G18" s="1">
        <f t="shared" si="4"/>
        <v>489.03065673683727</v>
      </c>
      <c r="H18" s="1">
        <f t="shared" si="5"/>
        <v>489.03065673683727</v>
      </c>
      <c r="I18" s="1">
        <f t="shared" si="9"/>
        <v>1364.7416752268639</v>
      </c>
      <c r="J18" s="1">
        <f t="shared" si="10"/>
        <v>1364.7416752268639</v>
      </c>
      <c r="K18" s="1">
        <f t="shared" si="11"/>
        <v>218.35866803629824</v>
      </c>
      <c r="L18" s="1">
        <f t="shared" si="12"/>
        <v>218.35866803629824</v>
      </c>
      <c r="M18" s="1">
        <f t="shared" si="6"/>
        <v>2072.1309999999994</v>
      </c>
      <c r="N18" s="1">
        <f t="shared" si="7"/>
        <v>2072.1309999999994</v>
      </c>
      <c r="P18" s="1"/>
      <c r="Q18" s="28" t="s">
        <v>35</v>
      </c>
      <c r="R18" s="29">
        <f>R5-R17</f>
        <v>2.3283064365386963E-10</v>
      </c>
      <c r="S18"/>
    </row>
    <row r="19" spans="1:20" x14ac:dyDescent="0.25">
      <c r="A19">
        <f t="shared" si="0"/>
        <v>9</v>
      </c>
      <c r="B19" s="7">
        <f t="shared" si="1"/>
        <v>95804.13030248975</v>
      </c>
      <c r="C19" s="2">
        <v>9</v>
      </c>
      <c r="D19" s="1">
        <f t="shared" si="8"/>
        <v>95804.13030248975</v>
      </c>
      <c r="E19" s="1">
        <f t="shared" si="2"/>
        <v>95804.13030248975</v>
      </c>
      <c r="F19" s="1">
        <f t="shared" si="3"/>
        <v>497.02924211967218</v>
      </c>
      <c r="G19" s="1">
        <f t="shared" si="4"/>
        <v>497.02924211967218</v>
      </c>
      <c r="H19" s="1">
        <f t="shared" si="5"/>
        <v>497.02924211967218</v>
      </c>
      <c r="I19" s="1">
        <f t="shared" si="9"/>
        <v>1357.8463430002821</v>
      </c>
      <c r="J19" s="1">
        <f t="shared" si="10"/>
        <v>1357.8463430002821</v>
      </c>
      <c r="K19" s="1">
        <f t="shared" si="11"/>
        <v>217.25541488004515</v>
      </c>
      <c r="L19" s="1">
        <f t="shared" si="12"/>
        <v>217.25541488004515</v>
      </c>
      <c r="M19" s="1">
        <f t="shared" si="6"/>
        <v>2072.1309999999994</v>
      </c>
      <c r="N19" s="1">
        <f t="shared" si="7"/>
        <v>2072.1309999999994</v>
      </c>
      <c r="P19" s="1"/>
      <c r="S19"/>
    </row>
    <row r="20" spans="1:20" x14ac:dyDescent="0.25">
      <c r="A20">
        <f t="shared" si="0"/>
        <v>10</v>
      </c>
      <c r="B20" s="7">
        <f t="shared" si="1"/>
        <v>95298.971650125357</v>
      </c>
      <c r="C20" s="2">
        <v>10</v>
      </c>
      <c r="D20" s="1">
        <f t="shared" si="8"/>
        <v>95298.971650125357</v>
      </c>
      <c r="E20" s="1">
        <f t="shared" si="2"/>
        <v>95298.971650125357</v>
      </c>
      <c r="F20" s="1">
        <f t="shared" si="3"/>
        <v>505.15865236439481</v>
      </c>
      <c r="G20" s="1">
        <f t="shared" si="4"/>
        <v>505.15865236439481</v>
      </c>
      <c r="H20" s="1">
        <f t="shared" si="5"/>
        <v>505.15865236439481</v>
      </c>
      <c r="I20" s="1">
        <f t="shared" si="9"/>
        <v>1350.8382307203487</v>
      </c>
      <c r="J20" s="1">
        <f t="shared" si="10"/>
        <v>1350.8382307203487</v>
      </c>
      <c r="K20" s="1">
        <f t="shared" si="11"/>
        <v>216.13411691525582</v>
      </c>
      <c r="L20" s="1">
        <f t="shared" si="12"/>
        <v>216.13411691525582</v>
      </c>
      <c r="M20" s="1">
        <f t="shared" si="6"/>
        <v>2072.1309999999994</v>
      </c>
      <c r="N20" s="1">
        <f t="shared" si="7"/>
        <v>2072.1309999999994</v>
      </c>
      <c r="O20" s="33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94785.550622882918</v>
      </c>
      <c r="C21" s="2">
        <v>11</v>
      </c>
      <c r="D21" s="1">
        <f t="shared" si="8"/>
        <v>94785.550622882918</v>
      </c>
      <c r="E21" s="1">
        <f t="shared" si="2"/>
        <v>94785.550622882918</v>
      </c>
      <c r="F21" s="1">
        <f t="shared" si="3"/>
        <v>513.42102724243603</v>
      </c>
      <c r="G21" s="1">
        <f t="shared" si="4"/>
        <v>513.42102724243603</v>
      </c>
      <c r="H21" s="1">
        <f t="shared" si="5"/>
        <v>513.42102724243603</v>
      </c>
      <c r="I21" s="1">
        <f t="shared" si="9"/>
        <v>1343.7154937565201</v>
      </c>
      <c r="J21" s="1">
        <f t="shared" si="10"/>
        <v>1343.7154937565201</v>
      </c>
      <c r="K21" s="1">
        <f t="shared" si="11"/>
        <v>214.99447900104323</v>
      </c>
      <c r="L21" s="1">
        <f t="shared" si="12"/>
        <v>214.99447900104323</v>
      </c>
      <c r="M21" s="1">
        <f t="shared" si="6"/>
        <v>2072.1309999999994</v>
      </c>
      <c r="N21" s="1">
        <f t="shared" si="7"/>
        <v>2072.1309999999994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94263.732081359587</v>
      </c>
      <c r="C22" s="2">
        <v>12</v>
      </c>
      <c r="D22" s="1">
        <f t="shared" si="8"/>
        <v>94263.732081359587</v>
      </c>
      <c r="E22" s="1">
        <f t="shared" si="2"/>
        <v>94263.732081359587</v>
      </c>
      <c r="F22" s="1">
        <f t="shared" si="3"/>
        <v>521.81854152332767</v>
      </c>
      <c r="G22" s="1">
        <f t="shared" si="4"/>
        <v>521.81854152332767</v>
      </c>
      <c r="H22" s="1">
        <f t="shared" si="5"/>
        <v>521.81854152332767</v>
      </c>
      <c r="I22" s="1">
        <f t="shared" si="9"/>
        <v>1336.4762573074756</v>
      </c>
      <c r="J22" s="1">
        <f t="shared" si="10"/>
        <v>1336.4762573074756</v>
      </c>
      <c r="K22" s="1">
        <f t="shared" si="11"/>
        <v>213.8362011691961</v>
      </c>
      <c r="L22" s="1">
        <f t="shared" si="12"/>
        <v>213.8362011691961</v>
      </c>
      <c r="M22" s="1">
        <f t="shared" si="6"/>
        <v>2072.1309999999994</v>
      </c>
      <c r="N22" s="1">
        <f t="shared" si="7"/>
        <v>2072.1309999999994</v>
      </c>
      <c r="O22" s="33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93733.378675812448</v>
      </c>
      <c r="C23" s="2">
        <v>13</v>
      </c>
      <c r="D23" s="1">
        <f t="shared" si="8"/>
        <v>93733.378675812448</v>
      </c>
      <c r="E23" s="1">
        <f t="shared" si="2"/>
        <v>93733.378675812448</v>
      </c>
      <c r="F23" s="1">
        <f t="shared" si="3"/>
        <v>530.35340554713241</v>
      </c>
      <c r="G23" s="1">
        <f t="shared" si="4"/>
        <v>530.35340554713241</v>
      </c>
      <c r="H23" s="1">
        <f t="shared" si="5"/>
        <v>530.35340554713241</v>
      </c>
      <c r="I23" s="1">
        <f t="shared" si="9"/>
        <v>1329.118615907644</v>
      </c>
      <c r="J23" s="1">
        <f t="shared" si="10"/>
        <v>1329.118615907644</v>
      </c>
      <c r="K23" s="1">
        <f t="shared" si="11"/>
        <v>212.65897854522305</v>
      </c>
      <c r="L23" s="1">
        <f t="shared" si="12"/>
        <v>212.65897854522305</v>
      </c>
      <c r="M23" s="1">
        <f t="shared" si="6"/>
        <v>2072.1309999999994</v>
      </c>
      <c r="N23" s="1">
        <f t="shared" si="7"/>
        <v>2072.1309999999994</v>
      </c>
      <c r="P23" s="1"/>
      <c r="S23"/>
    </row>
    <row r="24" spans="1:20" x14ac:dyDescent="0.25">
      <c r="A24">
        <f t="shared" si="0"/>
        <v>14</v>
      </c>
      <c r="B24" s="7">
        <f t="shared" si="1"/>
        <v>93194.350810006217</v>
      </c>
      <c r="C24" s="2">
        <v>14</v>
      </c>
      <c r="D24" s="1">
        <f t="shared" si="8"/>
        <v>93194.350810006217</v>
      </c>
      <c r="E24" s="1">
        <f t="shared" si="2"/>
        <v>93194.350810006217</v>
      </c>
      <c r="F24" s="1">
        <f t="shared" si="3"/>
        <v>539.02786580623388</v>
      </c>
      <c r="G24" s="1">
        <f t="shared" si="4"/>
        <v>539.02786580623388</v>
      </c>
      <c r="H24" s="1">
        <f t="shared" si="5"/>
        <v>539.02786580623388</v>
      </c>
      <c r="I24" s="1">
        <f t="shared" si="9"/>
        <v>1321.6406329256599</v>
      </c>
      <c r="J24" s="1">
        <f t="shared" si="10"/>
        <v>1321.6406329256599</v>
      </c>
      <c r="K24" s="1">
        <f t="shared" si="11"/>
        <v>211.4625012681056</v>
      </c>
      <c r="L24" s="1">
        <f t="shared" si="12"/>
        <v>211.4625012681056</v>
      </c>
      <c r="M24" s="1">
        <f t="shared" si="6"/>
        <v>2072.1309999999994</v>
      </c>
      <c r="N24" s="1">
        <f t="shared" si="7"/>
        <v>2072.1309999999994</v>
      </c>
      <c r="P24" s="1"/>
      <c r="S24"/>
    </row>
    <row r="25" spans="1:20" x14ac:dyDescent="0.25">
      <c r="A25">
        <f t="shared" si="0"/>
        <v>15</v>
      </c>
      <c r="B25" s="7">
        <f t="shared" si="1"/>
        <v>92646.50660446957</v>
      </c>
      <c r="C25" s="2">
        <v>15</v>
      </c>
      <c r="D25" s="1">
        <f t="shared" si="8"/>
        <v>92646.50660446957</v>
      </c>
      <c r="E25" s="1">
        <f t="shared" si="2"/>
        <v>92646.50660446957</v>
      </c>
      <c r="F25" s="1">
        <f t="shared" si="3"/>
        <v>547.84420553664586</v>
      </c>
      <c r="G25" s="1">
        <f t="shared" si="4"/>
        <v>547.84420553664586</v>
      </c>
      <c r="H25" s="1">
        <f t="shared" si="5"/>
        <v>547.84420553664586</v>
      </c>
      <c r="I25" s="1">
        <f t="shared" si="9"/>
        <v>1314.0403400546152</v>
      </c>
      <c r="J25" s="1">
        <f t="shared" si="10"/>
        <v>1314.0403400546152</v>
      </c>
      <c r="K25" s="1">
        <f t="shared" si="11"/>
        <v>210.24645440873843</v>
      </c>
      <c r="L25" s="1">
        <f t="shared" si="12"/>
        <v>210.24645440873843</v>
      </c>
      <c r="M25" s="1">
        <f t="shared" si="6"/>
        <v>2072.1309999999994</v>
      </c>
      <c r="N25" s="1">
        <f t="shared" si="7"/>
        <v>2072.1309999999994</v>
      </c>
      <c r="P25" s="1"/>
      <c r="S25"/>
    </row>
    <row r="26" spans="1:20" x14ac:dyDescent="0.25">
      <c r="A26">
        <f t="shared" si="0"/>
        <v>16</v>
      </c>
      <c r="B26" s="7">
        <f t="shared" si="1"/>
        <v>92089.701859150577</v>
      </c>
      <c r="C26" s="2">
        <v>16</v>
      </c>
      <c r="D26" s="1">
        <f t="shared" si="8"/>
        <v>92089.701859150577</v>
      </c>
      <c r="E26" s="1">
        <f t="shared" si="2"/>
        <v>92089.701859150577</v>
      </c>
      <c r="F26" s="1">
        <f t="shared" si="3"/>
        <v>556.80474531898972</v>
      </c>
      <c r="G26" s="1">
        <f t="shared" si="4"/>
        <v>556.80474531898972</v>
      </c>
      <c r="H26" s="1">
        <f t="shared" si="5"/>
        <v>556.80474531898972</v>
      </c>
      <c r="I26" s="1">
        <f t="shared" si="9"/>
        <v>1306.3157367939739</v>
      </c>
      <c r="J26" s="1">
        <f t="shared" si="10"/>
        <v>1306.3157367939739</v>
      </c>
      <c r="K26" s="1">
        <f t="shared" si="11"/>
        <v>209.01051788703583</v>
      </c>
      <c r="L26" s="1">
        <f t="shared" si="12"/>
        <v>209.01051788703583</v>
      </c>
      <c r="M26" s="1">
        <f t="shared" si="6"/>
        <v>2072.1309999999994</v>
      </c>
      <c r="N26" s="1">
        <f t="shared" si="7"/>
        <v>2072.1309999999994</v>
      </c>
      <c r="P26" s="1"/>
      <c r="S26"/>
    </row>
    <row r="27" spans="1:20" x14ac:dyDescent="0.25">
      <c r="A27">
        <f t="shared" si="0"/>
        <v>17</v>
      </c>
      <c r="B27" s="7">
        <f t="shared" si="1"/>
        <v>91523.790015461273</v>
      </c>
      <c r="C27" s="2">
        <v>17</v>
      </c>
      <c r="D27" s="1">
        <f t="shared" si="8"/>
        <v>91523.790015461273</v>
      </c>
      <c r="E27" s="1">
        <f t="shared" si="2"/>
        <v>91523.790015461273</v>
      </c>
      <c r="F27" s="1">
        <f t="shared" si="3"/>
        <v>565.91184368930362</v>
      </c>
      <c r="G27" s="1">
        <f t="shared" si="4"/>
        <v>565.91184368930362</v>
      </c>
      <c r="H27" s="1">
        <f t="shared" si="5"/>
        <v>565.91184368930362</v>
      </c>
      <c r="I27" s="1">
        <f t="shared" si="9"/>
        <v>1298.4647899230135</v>
      </c>
      <c r="J27" s="1">
        <f t="shared" si="10"/>
        <v>1298.4647899230135</v>
      </c>
      <c r="K27" s="1">
        <f t="shared" si="11"/>
        <v>207.75436638768218</v>
      </c>
      <c r="L27" s="1">
        <f t="shared" si="12"/>
        <v>207.75436638768218</v>
      </c>
      <c r="M27" s="1">
        <f t="shared" si="6"/>
        <v>2072.1309999999994</v>
      </c>
      <c r="N27" s="1">
        <f t="shared" si="7"/>
        <v>2072.1309999999994</v>
      </c>
      <c r="P27" s="1"/>
      <c r="S27"/>
    </row>
    <row r="28" spans="1:20" x14ac:dyDescent="0.25">
      <c r="A28">
        <f t="shared" si="0"/>
        <v>18</v>
      </c>
      <c r="B28" s="7">
        <f t="shared" si="1"/>
        <v>90948.622117701438</v>
      </c>
      <c r="C28" s="2">
        <v>18</v>
      </c>
      <c r="D28" s="1">
        <f t="shared" si="8"/>
        <v>90948.622117701438</v>
      </c>
      <c r="E28" s="1">
        <f t="shared" si="2"/>
        <v>90948.622117701438</v>
      </c>
      <c r="F28" s="1">
        <f t="shared" si="3"/>
        <v>575.16789775984057</v>
      </c>
      <c r="G28" s="1">
        <f t="shared" si="4"/>
        <v>575.16789775984057</v>
      </c>
      <c r="H28" s="1">
        <f t="shared" si="5"/>
        <v>575.16789775984057</v>
      </c>
      <c r="I28" s="1">
        <f t="shared" si="9"/>
        <v>1290.4854329656541</v>
      </c>
      <c r="J28" s="1">
        <f t="shared" si="10"/>
        <v>1290.4854329656541</v>
      </c>
      <c r="K28" s="1">
        <f t="shared" si="11"/>
        <v>206.47766927450468</v>
      </c>
      <c r="L28" s="1">
        <f t="shared" si="12"/>
        <v>206.47766927450468</v>
      </c>
      <c r="M28" s="1">
        <f t="shared" si="6"/>
        <v>2072.1309999999994</v>
      </c>
      <c r="N28" s="1">
        <f t="shared" si="7"/>
        <v>2072.1309999999994</v>
      </c>
      <c r="O28" s="33"/>
      <c r="P28" s="1"/>
      <c r="S28"/>
    </row>
    <row r="29" spans="1:20" x14ac:dyDescent="0.25">
      <c r="A29">
        <f t="shared" si="0"/>
        <v>19</v>
      </c>
      <c r="B29" s="7">
        <f t="shared" si="1"/>
        <v>90364.046773851413</v>
      </c>
      <c r="C29" s="2">
        <v>19</v>
      </c>
      <c r="D29" s="1">
        <f t="shared" si="8"/>
        <v>90364.046773851413</v>
      </c>
      <c r="E29" s="1">
        <f t="shared" si="2"/>
        <v>90364.046773851413</v>
      </c>
      <c r="F29" s="1">
        <f t="shared" si="3"/>
        <v>584.57534385002191</v>
      </c>
      <c r="G29" s="1">
        <f t="shared" si="4"/>
        <v>584.57534385002191</v>
      </c>
      <c r="H29" s="1">
        <f t="shared" si="5"/>
        <v>584.57534385002191</v>
      </c>
      <c r="I29" s="1">
        <f t="shared" si="9"/>
        <v>1282.3755656465323</v>
      </c>
      <c r="J29" s="1">
        <f t="shared" si="10"/>
        <v>1282.3755656465323</v>
      </c>
      <c r="K29" s="1">
        <f t="shared" si="11"/>
        <v>205.18009050344517</v>
      </c>
      <c r="L29" s="1">
        <f t="shared" si="12"/>
        <v>205.18009050344517</v>
      </c>
      <c r="M29" s="1">
        <f t="shared" si="6"/>
        <v>2072.1309999999994</v>
      </c>
      <c r="N29" s="1">
        <f t="shared" si="7"/>
        <v>2072.1309999999994</v>
      </c>
      <c r="P29" s="1"/>
      <c r="S29"/>
    </row>
    <row r="30" spans="1:20" x14ac:dyDescent="0.25">
      <c r="A30">
        <f t="shared" si="0"/>
        <v>20</v>
      </c>
      <c r="B30" s="7">
        <f t="shared" si="1"/>
        <v>89769.910115723702</v>
      </c>
      <c r="C30" s="2">
        <v>20</v>
      </c>
      <c r="D30" s="1">
        <f t="shared" si="8"/>
        <v>89769.910115723702</v>
      </c>
      <c r="E30" s="1">
        <f t="shared" si="2"/>
        <v>89769.910115723702</v>
      </c>
      <c r="F30" s="1">
        <f t="shared" si="3"/>
        <v>594.13665812770853</v>
      </c>
      <c r="G30" s="1">
        <f t="shared" si="4"/>
        <v>594.13665812770853</v>
      </c>
      <c r="H30" s="1">
        <f t="shared" si="5"/>
        <v>594.13665812770853</v>
      </c>
      <c r="I30" s="1">
        <f t="shared" si="9"/>
        <v>1274.1330533381818</v>
      </c>
      <c r="J30" s="1">
        <f t="shared" si="10"/>
        <v>1274.1330533381818</v>
      </c>
      <c r="K30" s="1">
        <f t="shared" si="11"/>
        <v>203.86128853410909</v>
      </c>
      <c r="L30" s="1">
        <f t="shared" si="12"/>
        <v>203.86128853410909</v>
      </c>
      <c r="M30" s="1">
        <f t="shared" si="6"/>
        <v>2072.1309999999994</v>
      </c>
      <c r="N30" s="1">
        <f t="shared" si="7"/>
        <v>2072.1309999999994</v>
      </c>
      <c r="P30" s="1"/>
      <c r="S30"/>
    </row>
    <row r="31" spans="1:20" x14ac:dyDescent="0.25">
      <c r="A31">
        <f t="shared" si="0"/>
        <v>21</v>
      </c>
      <c r="B31" s="7">
        <f t="shared" si="1"/>
        <v>89166.055758462739</v>
      </c>
      <c r="C31" s="2">
        <v>21</v>
      </c>
      <c r="D31" s="1">
        <f t="shared" si="8"/>
        <v>89166.055758462739</v>
      </c>
      <c r="E31" s="1">
        <f t="shared" si="2"/>
        <v>89166.055758462739</v>
      </c>
      <c r="F31" s="1">
        <f t="shared" si="3"/>
        <v>603.85435726096364</v>
      </c>
      <c r="G31" s="1">
        <f t="shared" si="4"/>
        <v>603.85435726096364</v>
      </c>
      <c r="H31" s="1">
        <f t="shared" si="5"/>
        <v>603.85435726096364</v>
      </c>
      <c r="I31" s="1">
        <f t="shared" si="9"/>
        <v>1265.7557264991688</v>
      </c>
      <c r="J31" s="1">
        <f t="shared" si="10"/>
        <v>1265.7557264991688</v>
      </c>
      <c r="K31" s="1">
        <f t="shared" si="11"/>
        <v>202.52091623986701</v>
      </c>
      <c r="L31" s="1">
        <f t="shared" si="12"/>
        <v>202.52091623986701</v>
      </c>
      <c r="M31" s="1">
        <f t="shared" si="6"/>
        <v>2072.1309999999994</v>
      </c>
      <c r="N31" s="1">
        <f t="shared" si="7"/>
        <v>2072.1309999999994</v>
      </c>
      <c r="P31" s="1"/>
      <c r="S31"/>
    </row>
    <row r="32" spans="1:20" x14ac:dyDescent="0.25">
      <c r="A32">
        <f t="shared" si="0"/>
        <v>22</v>
      </c>
      <c r="B32" s="7">
        <f t="shared" si="1"/>
        <v>88552.32475938226</v>
      </c>
      <c r="C32" s="2">
        <v>22</v>
      </c>
      <c r="D32" s="1">
        <f t="shared" si="8"/>
        <v>88552.32475938226</v>
      </c>
      <c r="E32" s="1">
        <f t="shared" si="2"/>
        <v>88552.32475938226</v>
      </c>
      <c r="F32" s="1">
        <f t="shared" si="3"/>
        <v>613.73099908047197</v>
      </c>
      <c r="G32" s="1">
        <f t="shared" si="4"/>
        <v>613.73099908047197</v>
      </c>
      <c r="H32" s="1">
        <f t="shared" si="5"/>
        <v>613.73099908047197</v>
      </c>
      <c r="I32" s="1">
        <f t="shared" si="9"/>
        <v>1257.2413801030409</v>
      </c>
      <c r="J32" s="1">
        <f t="shared" si="10"/>
        <v>1257.2413801030409</v>
      </c>
      <c r="K32" s="1">
        <f t="shared" si="11"/>
        <v>201.15862081648655</v>
      </c>
      <c r="L32" s="1">
        <f t="shared" si="12"/>
        <v>201.15862081648655</v>
      </c>
      <c r="M32" s="1">
        <f t="shared" si="6"/>
        <v>2072.1309999999994</v>
      </c>
      <c r="N32" s="1">
        <f t="shared" si="7"/>
        <v>2072.1309999999994</v>
      </c>
      <c r="P32" s="1"/>
      <c r="S32"/>
    </row>
    <row r="33" spans="1:19" x14ac:dyDescent="0.25">
      <c r="A33">
        <f t="shared" si="0"/>
        <v>23</v>
      </c>
      <c r="B33" s="7">
        <f t="shared" si="1"/>
        <v>87928.555576129467</v>
      </c>
      <c r="C33" s="2">
        <v>23</v>
      </c>
      <c r="D33" s="1">
        <f t="shared" si="8"/>
        <v>87928.555576129467</v>
      </c>
      <c r="E33" s="1">
        <f t="shared" si="2"/>
        <v>87928.555576129467</v>
      </c>
      <c r="F33" s="1">
        <f t="shared" si="3"/>
        <v>623.76918325279769</v>
      </c>
      <c r="G33" s="1">
        <f t="shared" si="4"/>
        <v>623.76918325279769</v>
      </c>
      <c r="H33" s="1">
        <f t="shared" si="5"/>
        <v>623.76918325279769</v>
      </c>
      <c r="I33" s="1">
        <f t="shared" si="9"/>
        <v>1248.5877730579325</v>
      </c>
      <c r="J33" s="1">
        <f t="shared" si="10"/>
        <v>1248.5877730579325</v>
      </c>
      <c r="K33" s="1">
        <f t="shared" si="11"/>
        <v>199.77404368926921</v>
      </c>
      <c r="L33" s="1">
        <f t="shared" si="12"/>
        <v>199.77404368926921</v>
      </c>
      <c r="M33" s="1">
        <f t="shared" si="6"/>
        <v>2072.1309999999994</v>
      </c>
      <c r="N33" s="1">
        <f t="shared" si="7"/>
        <v>2072.1309999999994</v>
      </c>
      <c r="P33" s="1"/>
      <c r="S33"/>
    </row>
    <row r="34" spans="1:19" x14ac:dyDescent="0.25">
      <c r="A34">
        <f t="shared" si="0"/>
        <v>24</v>
      </c>
      <c r="B34" s="7">
        <f t="shared" si="1"/>
        <v>87294.584024164811</v>
      </c>
      <c r="C34" s="2">
        <v>24</v>
      </c>
      <c r="D34" s="1">
        <f t="shared" si="8"/>
        <v>87294.584024164811</v>
      </c>
      <c r="E34" s="1">
        <f t="shared" si="2"/>
        <v>87294.584024164811</v>
      </c>
      <c r="F34" s="1">
        <f t="shared" si="3"/>
        <v>633.97155196465042</v>
      </c>
      <c r="G34" s="1">
        <f t="shared" si="4"/>
        <v>633.97155196465042</v>
      </c>
      <c r="H34" s="1">
        <f t="shared" si="5"/>
        <v>633.97155196465042</v>
      </c>
      <c r="I34" s="1">
        <f t="shared" si="9"/>
        <v>1239.7926276166802</v>
      </c>
      <c r="J34" s="1">
        <f t="shared" si="10"/>
        <v>1239.7926276166802</v>
      </c>
      <c r="K34" s="1">
        <f t="shared" si="11"/>
        <v>198.36682041866882</v>
      </c>
      <c r="L34" s="1">
        <f t="shared" si="12"/>
        <v>198.36682041866882</v>
      </c>
      <c r="M34" s="1">
        <f t="shared" si="6"/>
        <v>2072.1309999999994</v>
      </c>
      <c r="N34" s="1">
        <f t="shared" si="7"/>
        <v>2072.1309999999994</v>
      </c>
      <c r="O34" s="33"/>
      <c r="P34" s="1"/>
      <c r="S34"/>
    </row>
    <row r="35" spans="1:19" x14ac:dyDescent="0.25">
      <c r="A35">
        <f t="shared" si="0"/>
        <v>25</v>
      </c>
      <c r="B35" s="7">
        <f t="shared" si="1"/>
        <v>86650.243233546469</v>
      </c>
      <c r="C35" s="2">
        <v>25</v>
      </c>
      <c r="D35" s="1">
        <f t="shared" si="8"/>
        <v>86650.243233546469</v>
      </c>
      <c r="E35" s="1">
        <f t="shared" si="2"/>
        <v>86650.243233546469</v>
      </c>
      <c r="F35" s="1">
        <f t="shared" si="3"/>
        <v>644.34079061834564</v>
      </c>
      <c r="G35" s="1">
        <f t="shared" si="4"/>
        <v>644.34079061834564</v>
      </c>
      <c r="H35" s="1">
        <f t="shared" si="5"/>
        <v>644.34079061834564</v>
      </c>
      <c r="I35" s="1">
        <f t="shared" si="9"/>
        <v>1230.8536287772877</v>
      </c>
      <c r="J35" s="1">
        <f t="shared" si="10"/>
        <v>1230.8536287772877</v>
      </c>
      <c r="K35" s="1">
        <f t="shared" si="11"/>
        <v>196.93658060436604</v>
      </c>
      <c r="L35" s="1">
        <f t="shared" si="12"/>
        <v>196.93658060436604</v>
      </c>
      <c r="M35" s="1">
        <f t="shared" si="6"/>
        <v>2072.1309999999994</v>
      </c>
      <c r="N35" s="1">
        <f t="shared" si="7"/>
        <v>2072.1309999999994</v>
      </c>
      <c r="P35" s="1"/>
      <c r="S35"/>
    </row>
    <row r="36" spans="1:19" x14ac:dyDescent="0.25">
      <c r="A36">
        <f t="shared" si="0"/>
        <v>26</v>
      </c>
      <c r="B36" s="7">
        <f t="shared" si="1"/>
        <v>85995.363605007835</v>
      </c>
      <c r="C36" s="2">
        <v>26</v>
      </c>
      <c r="D36" s="1">
        <f t="shared" si="8"/>
        <v>85995.363605007835</v>
      </c>
      <c r="E36" s="1">
        <f t="shared" si="2"/>
        <v>85995.363605007835</v>
      </c>
      <c r="F36" s="1">
        <f t="shared" si="3"/>
        <v>654.87962853863905</v>
      </c>
      <c r="G36" s="1">
        <f t="shared" si="4"/>
        <v>654.87962853863905</v>
      </c>
      <c r="H36" s="1">
        <f t="shared" si="5"/>
        <v>654.87962853863905</v>
      </c>
      <c r="I36" s="1">
        <f t="shared" si="9"/>
        <v>1221.7684236735865</v>
      </c>
      <c r="J36" s="1">
        <f t="shared" si="10"/>
        <v>1221.7684236735865</v>
      </c>
      <c r="K36" s="1">
        <f t="shared" si="11"/>
        <v>195.48294778777384</v>
      </c>
      <c r="L36" s="1">
        <f t="shared" si="12"/>
        <v>195.48294778777384</v>
      </c>
      <c r="M36" s="1">
        <f t="shared" si="6"/>
        <v>2072.1309999999994</v>
      </c>
      <c r="N36" s="1">
        <f t="shared" si="7"/>
        <v>2072.1309999999994</v>
      </c>
      <c r="P36" s="1"/>
      <c r="S36"/>
    </row>
    <row r="37" spans="1:19" x14ac:dyDescent="0.25">
      <c r="A37">
        <f t="shared" si="0"/>
        <v>27</v>
      </c>
      <c r="B37" s="7">
        <f t="shared" si="1"/>
        <v>85329.772765316709</v>
      </c>
      <c r="C37" s="2">
        <v>27</v>
      </c>
      <c r="D37" s="1">
        <f t="shared" si="8"/>
        <v>85329.772765316709</v>
      </c>
      <c r="E37" s="1">
        <f t="shared" si="2"/>
        <v>85329.772765316709</v>
      </c>
      <c r="F37" s="1">
        <f t="shared" si="3"/>
        <v>665.59083969112169</v>
      </c>
      <c r="G37" s="1">
        <f t="shared" si="4"/>
        <v>665.59083969112169</v>
      </c>
      <c r="H37" s="1">
        <f t="shared" si="5"/>
        <v>665.59083969112169</v>
      </c>
      <c r="I37" s="1">
        <f t="shared" si="9"/>
        <v>1212.5346209559291</v>
      </c>
      <c r="J37" s="1">
        <f t="shared" si="10"/>
        <v>1212.5346209559291</v>
      </c>
      <c r="K37" s="1">
        <f t="shared" si="11"/>
        <v>194.00553935294866</v>
      </c>
      <c r="L37" s="1">
        <f t="shared" si="12"/>
        <v>194.00553935294866</v>
      </c>
      <c r="M37" s="1">
        <f t="shared" si="6"/>
        <v>2072.1309999999994</v>
      </c>
      <c r="N37" s="1">
        <f t="shared" si="7"/>
        <v>2072.1309999999994</v>
      </c>
      <c r="P37" s="1"/>
      <c r="S37"/>
    </row>
    <row r="38" spans="1:19" x14ac:dyDescent="0.25">
      <c r="A38">
        <f t="shared" si="0"/>
        <v>28</v>
      </c>
      <c r="B38" s="7">
        <f t="shared" si="1"/>
        <v>84653.295521904351</v>
      </c>
      <c r="C38" s="2">
        <v>28</v>
      </c>
      <c r="D38" s="1">
        <f t="shared" si="8"/>
        <v>84653.295521904351</v>
      </c>
      <c r="E38" s="1">
        <f t="shared" si="2"/>
        <v>84653.295521904351</v>
      </c>
      <c r="F38" s="1">
        <f t="shared" si="3"/>
        <v>676.47724341236551</v>
      </c>
      <c r="G38" s="1">
        <f t="shared" si="4"/>
        <v>676.47724341236551</v>
      </c>
      <c r="H38" s="1">
        <f t="shared" si="5"/>
        <v>676.47724341236551</v>
      </c>
      <c r="I38" s="1">
        <f t="shared" si="9"/>
        <v>1203.1497901617533</v>
      </c>
      <c r="J38" s="1">
        <f t="shared" si="10"/>
        <v>1203.1497901617533</v>
      </c>
      <c r="K38" s="1">
        <f t="shared" si="11"/>
        <v>192.50396642588055</v>
      </c>
      <c r="L38" s="1">
        <f t="shared" si="12"/>
        <v>192.50396642588055</v>
      </c>
      <c r="M38" s="1">
        <f t="shared" si="6"/>
        <v>2072.1309999999994</v>
      </c>
      <c r="N38" s="1">
        <f t="shared" si="7"/>
        <v>2072.1309999999994</v>
      </c>
      <c r="P38" s="1"/>
      <c r="S38"/>
    </row>
    <row r="39" spans="1:19" x14ac:dyDescent="0.25">
      <c r="A39">
        <f t="shared" si="0"/>
        <v>29</v>
      </c>
      <c r="B39" s="7">
        <f t="shared" si="1"/>
        <v>83965.753816752345</v>
      </c>
      <c r="C39" s="2">
        <v>29</v>
      </c>
      <c r="D39" s="1">
        <f t="shared" si="8"/>
        <v>83965.753816752345</v>
      </c>
      <c r="E39" s="1">
        <f t="shared" si="2"/>
        <v>83965.753816752345</v>
      </c>
      <c r="F39" s="1">
        <f t="shared" si="3"/>
        <v>687.54170515201099</v>
      </c>
      <c r="G39" s="1">
        <f t="shared" si="4"/>
        <v>687.54170515201099</v>
      </c>
      <c r="H39" s="1">
        <f t="shared" si="5"/>
        <v>687.54170515201099</v>
      </c>
      <c r="I39" s="1">
        <f t="shared" si="9"/>
        <v>1193.611461075852</v>
      </c>
      <c r="J39" s="1">
        <f t="shared" si="10"/>
        <v>1193.611461075852</v>
      </c>
      <c r="K39" s="1">
        <f t="shared" si="11"/>
        <v>190.97783377213634</v>
      </c>
      <c r="L39" s="1">
        <f t="shared" si="12"/>
        <v>190.97783377213634</v>
      </c>
      <c r="M39" s="1">
        <f t="shared" si="6"/>
        <v>2072.1309999999994</v>
      </c>
      <c r="N39" s="1">
        <f t="shared" si="7"/>
        <v>2072.1309999999994</v>
      </c>
      <c r="P39" s="1"/>
      <c r="S39"/>
    </row>
    <row r="40" spans="1:19" x14ac:dyDescent="0.25">
      <c r="A40">
        <f t="shared" si="0"/>
        <v>30</v>
      </c>
      <c r="B40" s="7">
        <f t="shared" si="1"/>
        <v>83266.966679525358</v>
      </c>
      <c r="C40" s="2">
        <v>30</v>
      </c>
      <c r="D40" s="1">
        <f t="shared" si="8"/>
        <v>83266.966679525358</v>
      </c>
      <c r="E40" s="1">
        <f t="shared" si="2"/>
        <v>83266.966679525358</v>
      </c>
      <c r="F40" s="1">
        <f t="shared" si="3"/>
        <v>698.78713722699365</v>
      </c>
      <c r="G40" s="1">
        <f t="shared" si="4"/>
        <v>698.78713722699365</v>
      </c>
      <c r="H40" s="1">
        <f t="shared" si="5"/>
        <v>698.78713722699365</v>
      </c>
      <c r="I40" s="1">
        <f t="shared" si="9"/>
        <v>1183.9171230801774</v>
      </c>
      <c r="J40" s="1">
        <f t="shared" si="10"/>
        <v>1183.9171230801774</v>
      </c>
      <c r="K40" s="1">
        <f t="shared" si="11"/>
        <v>189.42673969282839</v>
      </c>
      <c r="L40" s="1">
        <f t="shared" si="12"/>
        <v>189.42673969282839</v>
      </c>
      <c r="M40" s="1">
        <f t="shared" si="6"/>
        <v>2072.1309999999994</v>
      </c>
      <c r="N40" s="1">
        <f t="shared" si="7"/>
        <v>2072.1309999999994</v>
      </c>
      <c r="P40" s="1"/>
      <c r="S40"/>
    </row>
    <row r="41" spans="1:19" x14ac:dyDescent="0.25">
      <c r="A41">
        <f t="shared" si="0"/>
        <v>31</v>
      </c>
      <c r="B41" s="7">
        <f t="shared" si="1"/>
        <v>82556.750179937255</v>
      </c>
      <c r="C41" s="2">
        <v>31</v>
      </c>
      <c r="D41" s="1">
        <f t="shared" si="8"/>
        <v>82556.750179937255</v>
      </c>
      <c r="E41" s="1">
        <f t="shared" si="2"/>
        <v>82556.750179937255</v>
      </c>
      <c r="F41" s="1">
        <f t="shared" si="3"/>
        <v>710.2164995881036</v>
      </c>
      <c r="G41" s="1">
        <f t="shared" si="4"/>
        <v>710.2164995881036</v>
      </c>
      <c r="H41" s="1">
        <f t="shared" si="5"/>
        <v>710.2164995881036</v>
      </c>
      <c r="I41" s="1">
        <f t="shared" si="9"/>
        <v>1174.0642244930136</v>
      </c>
      <c r="J41" s="1">
        <f t="shared" si="10"/>
        <v>1174.0642244930136</v>
      </c>
      <c r="K41" s="1">
        <f t="shared" si="11"/>
        <v>187.85027591888218</v>
      </c>
      <c r="L41" s="1">
        <f t="shared" si="12"/>
        <v>187.85027591888218</v>
      </c>
      <c r="M41" s="1">
        <f t="shared" si="6"/>
        <v>2072.1309999999994</v>
      </c>
      <c r="N41" s="1">
        <f t="shared" si="7"/>
        <v>2072.1309999999994</v>
      </c>
      <c r="P41" s="1"/>
      <c r="S41"/>
    </row>
    <row r="42" spans="1:19" x14ac:dyDescent="0.25">
      <c r="A42">
        <f t="shared" si="0"/>
        <v>32</v>
      </c>
      <c r="B42" s="7">
        <f t="shared" si="1"/>
        <v>81834.917379338163</v>
      </c>
      <c r="C42" s="2">
        <v>32</v>
      </c>
      <c r="D42" s="1">
        <f t="shared" si="8"/>
        <v>81834.917379338163</v>
      </c>
      <c r="E42" s="1">
        <f t="shared" si="2"/>
        <v>81834.917379338163</v>
      </c>
      <c r="F42" s="1">
        <f t="shared" si="3"/>
        <v>721.832800599086</v>
      </c>
      <c r="G42" s="1">
        <f t="shared" si="4"/>
        <v>721.832800599086</v>
      </c>
      <c r="H42" s="1">
        <f t="shared" si="5"/>
        <v>721.832800599086</v>
      </c>
      <c r="I42" s="1">
        <f t="shared" si="9"/>
        <v>1164.0501718973392</v>
      </c>
      <c r="J42" s="1">
        <f t="shared" si="10"/>
        <v>1164.0501718973392</v>
      </c>
      <c r="K42" s="1">
        <f t="shared" si="11"/>
        <v>186.24802750357426</v>
      </c>
      <c r="L42" s="1">
        <f t="shared" si="12"/>
        <v>186.24802750357426</v>
      </c>
      <c r="M42" s="1">
        <f t="shared" si="6"/>
        <v>2072.1309999999994</v>
      </c>
      <c r="N42" s="1">
        <f t="shared" si="7"/>
        <v>2072.1309999999994</v>
      </c>
      <c r="P42" s="1"/>
      <c r="S42"/>
    </row>
    <row r="43" spans="1:19" x14ac:dyDescent="0.25">
      <c r="A43">
        <f t="shared" si="0"/>
        <v>33</v>
      </c>
      <c r="B43" s="7">
        <f t="shared" si="1"/>
        <v>81101.278281509673</v>
      </c>
      <c r="C43" s="2">
        <v>33</v>
      </c>
      <c r="D43" s="1">
        <f t="shared" si="8"/>
        <v>81101.278281509673</v>
      </c>
      <c r="E43" s="1">
        <f t="shared" si="2"/>
        <v>81101.278281509673</v>
      </c>
      <c r="F43" s="1">
        <f t="shared" si="3"/>
        <v>733.63909782848361</v>
      </c>
      <c r="G43" s="1">
        <f t="shared" si="4"/>
        <v>733.63909782848361</v>
      </c>
      <c r="H43" s="1">
        <f t="shared" si="5"/>
        <v>733.63909782848361</v>
      </c>
      <c r="I43" s="1">
        <f t="shared" si="9"/>
        <v>1153.8723294582032</v>
      </c>
      <c r="J43" s="1">
        <f t="shared" si="10"/>
        <v>1153.8723294582032</v>
      </c>
      <c r="K43" s="1">
        <f t="shared" si="11"/>
        <v>184.61957271331252</v>
      </c>
      <c r="L43" s="1">
        <f t="shared" si="12"/>
        <v>184.61957271331252</v>
      </c>
      <c r="M43" s="1">
        <f t="shared" si="6"/>
        <v>2072.1309999999994</v>
      </c>
      <c r="N43" s="1">
        <f t="shared" si="7"/>
        <v>2072.1309999999994</v>
      </c>
      <c r="P43" s="1"/>
      <c r="S43"/>
    </row>
    <row r="44" spans="1:19" x14ac:dyDescent="0.25">
      <c r="A44">
        <f t="shared" si="0"/>
        <v>34</v>
      </c>
      <c r="B44" s="7">
        <f t="shared" si="1"/>
        <v>80355.639782655242</v>
      </c>
      <c r="C44" s="2">
        <v>34</v>
      </c>
      <c r="D44" s="1">
        <f t="shared" si="8"/>
        <v>80355.639782655242</v>
      </c>
      <c r="E44" s="1">
        <f t="shared" si="2"/>
        <v>80355.639782655242</v>
      </c>
      <c r="F44" s="1">
        <f t="shared" si="3"/>
        <v>745.63849885442983</v>
      </c>
      <c r="G44" s="1">
        <f t="shared" si="4"/>
        <v>745.63849885442983</v>
      </c>
      <c r="H44" s="1">
        <f t="shared" si="5"/>
        <v>745.63849885442983</v>
      </c>
      <c r="I44" s="1">
        <f t="shared" si="9"/>
        <v>1143.5280182289393</v>
      </c>
      <c r="J44" s="1">
        <f t="shared" si="10"/>
        <v>1143.5280182289393</v>
      </c>
      <c r="K44" s="1">
        <f t="shared" si="11"/>
        <v>182.96448291663029</v>
      </c>
      <c r="L44" s="1">
        <f t="shared" si="12"/>
        <v>182.96448291663029</v>
      </c>
      <c r="M44" s="1">
        <f t="shared" si="6"/>
        <v>2072.1309999999994</v>
      </c>
      <c r="N44" s="1">
        <f t="shared" si="7"/>
        <v>2072.1309999999994</v>
      </c>
      <c r="P44" s="1"/>
      <c r="S44"/>
    </row>
    <row r="45" spans="1:19" x14ac:dyDescent="0.25">
      <c r="A45">
        <f t="shared" si="0"/>
        <v>35</v>
      </c>
      <c r="B45" s="7">
        <f t="shared" si="1"/>
        <v>79597.805620572632</v>
      </c>
      <c r="C45" s="2">
        <v>35</v>
      </c>
      <c r="D45" s="1">
        <f t="shared" si="8"/>
        <v>79597.805620572632</v>
      </c>
      <c r="E45" s="1">
        <f t="shared" si="2"/>
        <v>79597.805620572632</v>
      </c>
      <c r="F45" s="1">
        <f t="shared" si="3"/>
        <v>757.83416208260542</v>
      </c>
      <c r="G45" s="1">
        <f t="shared" si="4"/>
        <v>757.83416208260542</v>
      </c>
      <c r="H45" s="1">
        <f t="shared" si="5"/>
        <v>757.83416208260542</v>
      </c>
      <c r="I45" s="1">
        <f t="shared" si="9"/>
        <v>1133.0145154460292</v>
      </c>
      <c r="J45" s="1">
        <f t="shared" si="10"/>
        <v>1133.0145154460292</v>
      </c>
      <c r="K45" s="1">
        <f t="shared" si="11"/>
        <v>181.28232247136469</v>
      </c>
      <c r="L45" s="1">
        <f t="shared" si="12"/>
        <v>181.28232247136469</v>
      </c>
      <c r="M45" s="1">
        <f t="shared" si="6"/>
        <v>2072.1309999999994</v>
      </c>
      <c r="N45" s="1">
        <f t="shared" si="7"/>
        <v>2072.1309999999994</v>
      </c>
      <c r="P45" s="1"/>
      <c r="S45"/>
    </row>
    <row r="46" spans="1:19" x14ac:dyDescent="0.25">
      <c r="A46">
        <f t="shared" si="0"/>
        <v>36</v>
      </c>
      <c r="B46" s="7">
        <f t="shared" si="1"/>
        <v>78827.576322995053</v>
      </c>
      <c r="C46" s="2">
        <v>36</v>
      </c>
      <c r="D46" s="1">
        <f t="shared" si="8"/>
        <v>78827.576322995053</v>
      </c>
      <c r="E46" s="1">
        <f t="shared" si="2"/>
        <v>78827.576322995053</v>
      </c>
      <c r="F46" s="1">
        <f t="shared" si="3"/>
        <v>770.22929757757458</v>
      </c>
      <c r="G46" s="1">
        <f t="shared" si="4"/>
        <v>770.22929757757458</v>
      </c>
      <c r="H46" s="1">
        <f t="shared" si="5"/>
        <v>770.22929757757458</v>
      </c>
      <c r="I46" s="1">
        <f t="shared" si="9"/>
        <v>1122.3290538124352</v>
      </c>
      <c r="J46" s="1">
        <f t="shared" si="10"/>
        <v>1122.3290538124352</v>
      </c>
      <c r="K46" s="1">
        <f>IFERROR(IF(L46&gt;=0,I46*16%,""),"")</f>
        <v>179.57264860998964</v>
      </c>
      <c r="L46" s="1">
        <f t="shared" si="12"/>
        <v>179.57264860998964</v>
      </c>
      <c r="M46" s="1">
        <f t="shared" si="6"/>
        <v>2072.1309999999994</v>
      </c>
      <c r="N46" s="1">
        <f t="shared" si="7"/>
        <v>2072.1309999999994</v>
      </c>
      <c r="P46" s="1"/>
      <c r="S46"/>
    </row>
    <row r="47" spans="1:19" x14ac:dyDescent="0.25">
      <c r="A47">
        <f t="shared" si="0"/>
        <v>37</v>
      </c>
      <c r="B47" s="7">
        <f t="shared" si="1"/>
        <v>78044.749155087338</v>
      </c>
      <c r="C47" s="2">
        <v>37</v>
      </c>
      <c r="D47" s="1">
        <f t="shared" si="8"/>
        <v>78044.749155087338</v>
      </c>
      <c r="E47" s="1">
        <f t="shared" si="2"/>
        <v>78044.749155087338</v>
      </c>
      <c r="F47" s="1">
        <f t="shared" si="3"/>
        <v>782.82716790771747</v>
      </c>
      <c r="G47" s="1">
        <f t="shared" si="4"/>
        <v>782.82716790771747</v>
      </c>
      <c r="H47" s="1">
        <f t="shared" si="5"/>
        <v>782.82716790771747</v>
      </c>
      <c r="I47" s="1">
        <f t="shared" si="9"/>
        <v>1111.4688207692086</v>
      </c>
      <c r="J47" s="1">
        <f t="shared" si="10"/>
        <v>1111.4688207692086</v>
      </c>
      <c r="K47" s="1">
        <f t="shared" si="11"/>
        <v>177.83501132307339</v>
      </c>
      <c r="L47" s="1">
        <f t="shared" si="12"/>
        <v>177.83501132307339</v>
      </c>
      <c r="M47" s="1">
        <f t="shared" si="6"/>
        <v>2072.1309999999994</v>
      </c>
      <c r="N47" s="1">
        <f t="shared" si="7"/>
        <v>2072.1309999999994</v>
      </c>
      <c r="S47"/>
    </row>
    <row r="48" spans="1:19" x14ac:dyDescent="0.25">
      <c r="A48">
        <f t="shared" si="0"/>
        <v>38</v>
      </c>
      <c r="B48" s="7">
        <f t="shared" si="1"/>
        <v>77249.118066083363</v>
      </c>
      <c r="C48" s="2">
        <v>38</v>
      </c>
      <c r="D48" s="1">
        <f t="shared" si="8"/>
        <v>77249.118066083363</v>
      </c>
      <c r="E48" s="1">
        <f t="shared" si="2"/>
        <v>77249.118066083363</v>
      </c>
      <c r="F48" s="1">
        <f t="shared" si="3"/>
        <v>795.63108900398151</v>
      </c>
      <c r="G48" s="1">
        <f t="shared" si="4"/>
        <v>795.63108900398151</v>
      </c>
      <c r="H48" s="1">
        <f t="shared" si="5"/>
        <v>795.63108900398151</v>
      </c>
      <c r="I48" s="1">
        <f t="shared" si="9"/>
        <v>1100.4309577551878</v>
      </c>
      <c r="J48" s="1">
        <f t="shared" si="10"/>
        <v>1100.4309577551878</v>
      </c>
      <c r="K48" s="1">
        <f t="shared" si="11"/>
        <v>176.06895324083004</v>
      </c>
      <c r="L48" s="1">
        <f t="shared" si="12"/>
        <v>176.06895324083004</v>
      </c>
      <c r="M48" s="1">
        <f t="shared" si="6"/>
        <v>2072.1309999999994</v>
      </c>
      <c r="N48" s="1">
        <f t="shared" si="7"/>
        <v>2072.1309999999994</v>
      </c>
      <c r="S48"/>
    </row>
    <row r="49" spans="1:19" x14ac:dyDescent="0.25">
      <c r="A49">
        <f t="shared" si="0"/>
        <v>39</v>
      </c>
      <c r="B49" s="7">
        <f t="shared" si="1"/>
        <v>76440.473635050686</v>
      </c>
      <c r="C49" s="2">
        <v>39</v>
      </c>
      <c r="D49" s="1">
        <f t="shared" si="8"/>
        <v>76440.473635050686</v>
      </c>
      <c r="E49" s="1">
        <f t="shared" si="2"/>
        <v>76440.473635050686</v>
      </c>
      <c r="F49" s="1">
        <f t="shared" si="3"/>
        <v>808.6444310326815</v>
      </c>
      <c r="G49" s="1">
        <f t="shared" si="4"/>
        <v>808.6444310326815</v>
      </c>
      <c r="H49" s="1">
        <f t="shared" si="5"/>
        <v>808.6444310326815</v>
      </c>
      <c r="I49" s="1">
        <f t="shared" si="9"/>
        <v>1089.2125594545844</v>
      </c>
      <c r="J49" s="1">
        <f t="shared" si="10"/>
        <v>1089.2125594545844</v>
      </c>
      <c r="K49" s="1">
        <f t="shared" si="11"/>
        <v>174.2740095127335</v>
      </c>
      <c r="L49" s="1">
        <f t="shared" si="12"/>
        <v>174.2740095127335</v>
      </c>
      <c r="M49" s="1">
        <f t="shared" si="6"/>
        <v>2072.1309999999994</v>
      </c>
      <c r="N49" s="1">
        <f t="shared" si="7"/>
        <v>2072.1309999999994</v>
      </c>
      <c r="S49"/>
    </row>
    <row r="50" spans="1:19" x14ac:dyDescent="0.25">
      <c r="A50">
        <f t="shared" si="0"/>
        <v>40</v>
      </c>
      <c r="B50" s="7">
        <f t="shared" si="1"/>
        <v>75618.603015768109</v>
      </c>
      <c r="C50" s="2">
        <v>40</v>
      </c>
      <c r="D50" s="1">
        <f t="shared" si="8"/>
        <v>75618.603015768109</v>
      </c>
      <c r="E50" s="1">
        <f t="shared" si="2"/>
        <v>75618.603015768109</v>
      </c>
      <c r="F50" s="1">
        <f t="shared" si="3"/>
        <v>821.87061928257151</v>
      </c>
      <c r="G50" s="1">
        <f t="shared" si="4"/>
        <v>821.87061928257151</v>
      </c>
      <c r="H50" s="1">
        <f t="shared" si="5"/>
        <v>821.87061928257151</v>
      </c>
      <c r="I50" s="1">
        <f t="shared" si="9"/>
        <v>1077.8106730322654</v>
      </c>
      <c r="J50" s="1">
        <f t="shared" si="10"/>
        <v>1077.8106730322654</v>
      </c>
      <c r="K50" s="1">
        <f t="shared" si="11"/>
        <v>172.44970768516248</v>
      </c>
      <c r="L50" s="1">
        <f t="shared" si="12"/>
        <v>172.44970768516248</v>
      </c>
      <c r="M50" s="1">
        <f t="shared" si="6"/>
        <v>2072.1309999999994</v>
      </c>
      <c r="N50" s="1">
        <f t="shared" si="7"/>
        <v>2072.1309999999994</v>
      </c>
      <c r="S50"/>
    </row>
    <row r="51" spans="1:19" x14ac:dyDescent="0.25">
      <c r="A51">
        <f t="shared" si="0"/>
        <v>41</v>
      </c>
      <c r="B51" s="7">
        <f t="shared" si="1"/>
        <v>74783.289880701675</v>
      </c>
      <c r="C51" s="2">
        <v>41</v>
      </c>
      <c r="D51" s="1">
        <f t="shared" si="8"/>
        <v>74783.289880701675</v>
      </c>
      <c r="E51" s="1">
        <f t="shared" si="2"/>
        <v>74783.289880701675</v>
      </c>
      <c r="F51" s="1">
        <f t="shared" si="3"/>
        <v>835.31313506642891</v>
      </c>
      <c r="G51" s="1">
        <f t="shared" si="4"/>
        <v>835.31313506642891</v>
      </c>
      <c r="H51" s="1">
        <f t="shared" si="5"/>
        <v>835.31313506642891</v>
      </c>
      <c r="I51" s="1">
        <f t="shared" si="9"/>
        <v>1066.2222973565263</v>
      </c>
      <c r="J51" s="1">
        <f t="shared" si="10"/>
        <v>1066.2222973565263</v>
      </c>
      <c r="K51" s="1">
        <f t="shared" si="11"/>
        <v>170.59556757704419</v>
      </c>
      <c r="L51" s="1">
        <f t="shared" si="12"/>
        <v>170.59556757704419</v>
      </c>
      <c r="M51" s="1">
        <f t="shared" si="6"/>
        <v>2072.1309999999994</v>
      </c>
      <c r="N51" s="1">
        <f t="shared" si="7"/>
        <v>2072.1309999999994</v>
      </c>
      <c r="S51"/>
    </row>
    <row r="52" spans="1:19" x14ac:dyDescent="0.25">
      <c r="A52">
        <f t="shared" si="0"/>
        <v>42</v>
      </c>
      <c r="B52" s="7">
        <f t="shared" si="1"/>
        <v>73934.314364064296</v>
      </c>
      <c r="C52" s="2">
        <v>42</v>
      </c>
      <c r="D52" s="1">
        <f t="shared" si="8"/>
        <v>73934.314364064296</v>
      </c>
      <c r="E52" s="1">
        <f t="shared" si="2"/>
        <v>73934.314364064296</v>
      </c>
      <c r="F52" s="1">
        <f t="shared" si="3"/>
        <v>848.97551663738193</v>
      </c>
      <c r="G52" s="1">
        <f t="shared" si="4"/>
        <v>848.97551663738193</v>
      </c>
      <c r="H52" s="1">
        <f t="shared" si="5"/>
        <v>848.97551663738193</v>
      </c>
      <c r="I52" s="1">
        <f t="shared" si="9"/>
        <v>1054.444382209153</v>
      </c>
      <c r="J52" s="1">
        <f t="shared" si="10"/>
        <v>1054.444382209153</v>
      </c>
      <c r="K52" s="1">
        <f t="shared" si="11"/>
        <v>168.71110115346448</v>
      </c>
      <c r="L52" s="1">
        <f t="shared" si="12"/>
        <v>168.71110115346448</v>
      </c>
      <c r="M52" s="1">
        <f t="shared" si="6"/>
        <v>2072.1309999999994</v>
      </c>
      <c r="N52" s="1">
        <f t="shared" si="7"/>
        <v>2072.1309999999994</v>
      </c>
      <c r="S52"/>
    </row>
    <row r="53" spans="1:19" x14ac:dyDescent="0.25">
      <c r="A53">
        <f t="shared" si="0"/>
        <v>43</v>
      </c>
      <c r="B53" s="7">
        <f t="shared" si="1"/>
        <v>73071.453003944072</v>
      </c>
      <c r="C53" s="2">
        <v>43</v>
      </c>
      <c r="D53" s="1">
        <f t="shared" si="8"/>
        <v>73071.453003944072</v>
      </c>
      <c r="E53" s="1">
        <f t="shared" si="2"/>
        <v>73071.453003944072</v>
      </c>
      <c r="F53" s="1">
        <f t="shared" si="3"/>
        <v>862.86136012022644</v>
      </c>
      <c r="G53" s="1">
        <f t="shared" si="4"/>
        <v>862.86136012022644</v>
      </c>
      <c r="H53" s="1">
        <f t="shared" si="5"/>
        <v>862.86136012022644</v>
      </c>
      <c r="I53" s="1">
        <f t="shared" si="9"/>
        <v>1042.4738274825629</v>
      </c>
      <c r="J53" s="1">
        <f t="shared" si="10"/>
        <v>1042.4738274825629</v>
      </c>
      <c r="K53" s="1">
        <f t="shared" si="11"/>
        <v>166.79581239721006</v>
      </c>
      <c r="L53" s="1">
        <f t="shared" si="12"/>
        <v>166.79581239721006</v>
      </c>
      <c r="M53" s="1">
        <f t="shared" si="6"/>
        <v>2072.1309999999994</v>
      </c>
      <c r="N53" s="1">
        <f t="shared" si="7"/>
        <v>2072.1309999999994</v>
      </c>
      <c r="S53"/>
    </row>
    <row r="54" spans="1:19" x14ac:dyDescent="0.25">
      <c r="A54">
        <f t="shared" si="0"/>
        <v>44</v>
      </c>
      <c r="B54" s="7">
        <f t="shared" si="1"/>
        <v>72194.478683486101</v>
      </c>
      <c r="C54" s="2">
        <v>44</v>
      </c>
      <c r="D54" s="1">
        <f t="shared" si="8"/>
        <v>72194.478683486101</v>
      </c>
      <c r="E54" s="1">
        <f t="shared" si="2"/>
        <v>72194.478683486101</v>
      </c>
      <c r="F54" s="1">
        <f t="shared" si="3"/>
        <v>876.97432045797598</v>
      </c>
      <c r="G54" s="1">
        <f t="shared" si="4"/>
        <v>876.97432045797598</v>
      </c>
      <c r="H54" s="1">
        <f t="shared" si="5"/>
        <v>876.97432045797598</v>
      </c>
      <c r="I54" s="1">
        <f t="shared" si="9"/>
        <v>1030.3074823638133</v>
      </c>
      <c r="J54" s="1">
        <f t="shared" si="10"/>
        <v>1030.3074823638133</v>
      </c>
      <c r="K54" s="1">
        <f t="shared" si="11"/>
        <v>164.84919717821012</v>
      </c>
      <c r="L54" s="1">
        <f t="shared" si="12"/>
        <v>164.84919717821012</v>
      </c>
      <c r="M54" s="1">
        <f t="shared" si="6"/>
        <v>2072.1309999999994</v>
      </c>
      <c r="N54" s="1">
        <f t="shared" si="7"/>
        <v>2072.1309999999994</v>
      </c>
      <c r="S54"/>
    </row>
    <row r="55" spans="1:19" x14ac:dyDescent="0.25">
      <c r="A55">
        <f t="shared" si="0"/>
        <v>45</v>
      </c>
      <c r="B55" s="7">
        <f t="shared" si="1"/>
        <v>71303.16057111221</v>
      </c>
      <c r="C55" s="2">
        <v>45</v>
      </c>
      <c r="D55" s="1">
        <f t="shared" si="8"/>
        <v>71303.16057111221</v>
      </c>
      <c r="E55" s="1">
        <f t="shared" si="2"/>
        <v>71303.16057111221</v>
      </c>
      <c r="F55" s="1">
        <f t="shared" si="3"/>
        <v>891.31811237389161</v>
      </c>
      <c r="G55" s="1">
        <f t="shared" si="4"/>
        <v>891.31811237389161</v>
      </c>
      <c r="H55" s="1">
        <f t="shared" si="5"/>
        <v>891.31811237389161</v>
      </c>
      <c r="I55" s="1">
        <f t="shared" si="9"/>
        <v>1017.9421445052653</v>
      </c>
      <c r="J55" s="1">
        <f t="shared" si="10"/>
        <v>1017.9421445052653</v>
      </c>
      <c r="K55" s="1">
        <f t="shared" si="11"/>
        <v>162.87074312084246</v>
      </c>
      <c r="L55" s="1">
        <f t="shared" si="12"/>
        <v>162.87074312084246</v>
      </c>
      <c r="M55" s="1">
        <f t="shared" si="6"/>
        <v>2072.1309999999994</v>
      </c>
      <c r="N55" s="1">
        <f t="shared" si="7"/>
        <v>2072.1309999999994</v>
      </c>
      <c r="S55"/>
    </row>
    <row r="56" spans="1:19" x14ac:dyDescent="0.25">
      <c r="A56">
        <f t="shared" si="0"/>
        <v>46</v>
      </c>
      <c r="B56" s="7">
        <f t="shared" si="1"/>
        <v>70397.264059762965</v>
      </c>
      <c r="C56" s="2">
        <v>46</v>
      </c>
      <c r="D56" s="1">
        <f t="shared" si="8"/>
        <v>70397.264059762965</v>
      </c>
      <c r="E56" s="1">
        <f t="shared" si="2"/>
        <v>70397.264059762965</v>
      </c>
      <c r="F56" s="1">
        <f t="shared" si="3"/>
        <v>905.89651134924736</v>
      </c>
      <c r="G56" s="1">
        <f t="shared" si="4"/>
        <v>905.89651134924736</v>
      </c>
      <c r="H56" s="1">
        <f t="shared" si="5"/>
        <v>905.89651134924736</v>
      </c>
      <c r="I56" s="1">
        <f t="shared" si="9"/>
        <v>1005.3745591816829</v>
      </c>
      <c r="J56" s="1">
        <f t="shared" si="10"/>
        <v>1005.3745591816829</v>
      </c>
      <c r="K56" s="1">
        <f t="shared" si="11"/>
        <v>160.85992946906927</v>
      </c>
      <c r="L56" s="1">
        <f t="shared" si="12"/>
        <v>160.85992946906927</v>
      </c>
      <c r="M56" s="1">
        <f t="shared" si="6"/>
        <v>2072.1309999999994</v>
      </c>
      <c r="N56" s="1">
        <f t="shared" si="7"/>
        <v>2072.1309999999994</v>
      </c>
      <c r="S56"/>
    </row>
    <row r="57" spans="1:19" x14ac:dyDescent="0.25">
      <c r="A57">
        <f t="shared" si="0"/>
        <v>47</v>
      </c>
      <c r="B57" s="7">
        <f t="shared" si="1"/>
        <v>69476.55070514587</v>
      </c>
      <c r="C57" s="2">
        <v>47</v>
      </c>
      <c r="D57" s="1">
        <f t="shared" si="8"/>
        <v>69476.55070514587</v>
      </c>
      <c r="E57" s="1">
        <f t="shared" si="2"/>
        <v>69476.55070514587</v>
      </c>
      <c r="F57" s="1">
        <f t="shared" si="3"/>
        <v>920.71335461708827</v>
      </c>
      <c r="G57" s="1">
        <f t="shared" si="4"/>
        <v>920.71335461708827</v>
      </c>
      <c r="H57" s="1">
        <f t="shared" si="5"/>
        <v>920.71335461708827</v>
      </c>
      <c r="I57" s="1">
        <f t="shared" si="9"/>
        <v>992.60141843354393</v>
      </c>
      <c r="J57" s="1">
        <f t="shared" si="10"/>
        <v>992.60141843354393</v>
      </c>
      <c r="K57" s="1">
        <f t="shared" si="11"/>
        <v>158.81622694936704</v>
      </c>
      <c r="L57" s="1">
        <f t="shared" si="12"/>
        <v>158.81622694936704</v>
      </c>
      <c r="M57" s="1">
        <f t="shared" si="6"/>
        <v>2072.1309999999994</v>
      </c>
      <c r="N57" s="1">
        <f t="shared" si="7"/>
        <v>2072.1309999999994</v>
      </c>
      <c r="S57"/>
    </row>
    <row r="58" spans="1:19" x14ac:dyDescent="0.25">
      <c r="A58">
        <f t="shared" si="0"/>
        <v>48</v>
      </c>
      <c r="B58" s="7">
        <f t="shared" si="1"/>
        <v>68540.778162973627</v>
      </c>
      <c r="C58" s="2">
        <v>48</v>
      </c>
      <c r="D58" s="1">
        <f t="shared" si="8"/>
        <v>68540.778162973627</v>
      </c>
      <c r="E58" s="1">
        <f t="shared" si="2"/>
        <v>68540.778162973627</v>
      </c>
      <c r="F58" s="1">
        <f t="shared" si="3"/>
        <v>935.77254217224436</v>
      </c>
      <c r="G58" s="1">
        <f t="shared" si="4"/>
        <v>935.77254217224436</v>
      </c>
      <c r="H58" s="1">
        <f t="shared" si="5"/>
        <v>935.77254217224436</v>
      </c>
      <c r="I58" s="1">
        <f t="shared" si="9"/>
        <v>979.61936019634049</v>
      </c>
      <c r="J58" s="1">
        <f t="shared" si="10"/>
        <v>979.61936019634049</v>
      </c>
      <c r="K58" s="1">
        <f>IFERROR(IF(L58&gt;=0,I58*16%,""),"")</f>
        <v>156.7390976314145</v>
      </c>
      <c r="L58" s="1">
        <f t="shared" si="12"/>
        <v>156.7390976314145</v>
      </c>
      <c r="M58" s="1">
        <f t="shared" si="6"/>
        <v>2072.1309999999994</v>
      </c>
      <c r="N58" s="1">
        <f t="shared" si="7"/>
        <v>2072.1309999999994</v>
      </c>
      <c r="S58"/>
    </row>
    <row r="59" spans="1:19" x14ac:dyDescent="0.25">
      <c r="A59">
        <f t="shared" si="0"/>
        <v>49</v>
      </c>
      <c r="B59" s="7">
        <f t="shared" si="1"/>
        <v>67589.700125175761</v>
      </c>
      <c r="C59" s="2">
        <v>49</v>
      </c>
      <c r="D59" s="1">
        <f t="shared" si="8"/>
        <v>67589.700125175761</v>
      </c>
      <c r="E59" s="1">
        <f t="shared" si="2"/>
        <v>67589.700125175761</v>
      </c>
      <c r="F59" s="1">
        <f t="shared" si="3"/>
        <v>951.07803779785922</v>
      </c>
      <c r="G59" s="1">
        <f t="shared" si="4"/>
        <v>951.07803779785922</v>
      </c>
      <c r="H59" s="1">
        <f t="shared" si="5"/>
        <v>951.07803779785922</v>
      </c>
      <c r="I59" s="1">
        <f t="shared" si="9"/>
        <v>966.42496741563809</v>
      </c>
      <c r="J59" s="1">
        <f t="shared" si="10"/>
        <v>966.42496741563809</v>
      </c>
      <c r="K59" s="1">
        <f t="shared" si="11"/>
        <v>154.62799478650209</v>
      </c>
      <c r="L59" s="1">
        <f t="shared" si="12"/>
        <v>154.62799478650209</v>
      </c>
      <c r="M59" s="1">
        <f t="shared" si="6"/>
        <v>2072.1309999999994</v>
      </c>
      <c r="N59" s="1">
        <f t="shared" si="7"/>
        <v>2072.1309999999994</v>
      </c>
      <c r="S59"/>
    </row>
    <row r="60" spans="1:19" x14ac:dyDescent="0.25">
      <c r="A60">
        <f t="shared" si="0"/>
        <v>50</v>
      </c>
      <c r="B60" s="7">
        <f t="shared" si="1"/>
        <v>66623.066255067053</v>
      </c>
      <c r="C60" s="2">
        <v>50</v>
      </c>
      <c r="D60" s="1">
        <f t="shared" si="8"/>
        <v>66623.066255067053</v>
      </c>
      <c r="E60" s="1">
        <f t="shared" si="2"/>
        <v>66623.066255067053</v>
      </c>
      <c r="F60" s="1">
        <f t="shared" si="3"/>
        <v>966.63387010871361</v>
      </c>
      <c r="G60" s="1">
        <f t="shared" si="4"/>
        <v>966.63387010871361</v>
      </c>
      <c r="H60" s="1">
        <f t="shared" si="5"/>
        <v>966.63387010871361</v>
      </c>
      <c r="I60" s="1">
        <f t="shared" si="9"/>
        <v>953.01476714766011</v>
      </c>
      <c r="J60" s="1">
        <f t="shared" si="10"/>
        <v>953.01476714766011</v>
      </c>
      <c r="K60" s="1">
        <f t="shared" si="11"/>
        <v>152.48236274362563</v>
      </c>
      <c r="L60" s="1">
        <f t="shared" si="12"/>
        <v>152.48236274362563</v>
      </c>
      <c r="M60" s="1">
        <f t="shared" si="6"/>
        <v>2072.1309999999994</v>
      </c>
      <c r="N60" s="1">
        <f t="shared" si="7"/>
        <v>2072.1309999999994</v>
      </c>
      <c r="S60"/>
    </row>
    <row r="61" spans="1:19" x14ac:dyDescent="0.25">
      <c r="A61">
        <f t="shared" si="0"/>
        <v>51</v>
      </c>
      <c r="B61" s="7">
        <f t="shared" si="1"/>
        <v>65640.622121455439</v>
      </c>
      <c r="C61" s="2">
        <v>51</v>
      </c>
      <c r="D61" s="1">
        <f t="shared" si="8"/>
        <v>65640.622121455439</v>
      </c>
      <c r="E61" s="1">
        <f t="shared" si="2"/>
        <v>65640.622121455439</v>
      </c>
      <c r="F61" s="1">
        <f t="shared" si="3"/>
        <v>982.44413361161162</v>
      </c>
      <c r="G61" s="1">
        <f t="shared" si="4"/>
        <v>982.44413361161162</v>
      </c>
      <c r="H61" s="1">
        <f t="shared" si="5"/>
        <v>982.44413361161162</v>
      </c>
      <c r="I61" s="1">
        <f t="shared" si="9"/>
        <v>939.38522964516187</v>
      </c>
      <c r="J61" s="1">
        <f t="shared" si="10"/>
        <v>939.38522964516187</v>
      </c>
      <c r="K61" s="1">
        <f t="shared" si="11"/>
        <v>150.30163674322591</v>
      </c>
      <c r="L61" s="1">
        <f t="shared" si="12"/>
        <v>150.30163674322591</v>
      </c>
      <c r="M61" s="1">
        <f t="shared" si="6"/>
        <v>2072.1309999999994</v>
      </c>
      <c r="N61" s="1">
        <f t="shared" si="7"/>
        <v>2072.1309999999994</v>
      </c>
      <c r="S61"/>
    </row>
    <row r="62" spans="1:19" x14ac:dyDescent="0.25">
      <c r="A62">
        <f t="shared" si="0"/>
        <v>52</v>
      </c>
      <c r="B62" s="7">
        <f t="shared" si="1"/>
        <v>64642.109131672325</v>
      </c>
      <c r="C62" s="2">
        <v>52</v>
      </c>
      <c r="D62" s="1">
        <f t="shared" si="8"/>
        <v>64642.109131672325</v>
      </c>
      <c r="E62" s="1">
        <f t="shared" si="2"/>
        <v>64642.109131672325</v>
      </c>
      <c r="F62" s="1">
        <f t="shared" si="3"/>
        <v>998.51298978311036</v>
      </c>
      <c r="G62" s="1">
        <f t="shared" si="4"/>
        <v>998.51298978311036</v>
      </c>
      <c r="H62" s="1">
        <f t="shared" si="5"/>
        <v>998.51298978311036</v>
      </c>
      <c r="I62" s="1">
        <f t="shared" si="9"/>
        <v>925.53276742835271</v>
      </c>
      <c r="J62" s="1">
        <f t="shared" si="10"/>
        <v>925.53276742835271</v>
      </c>
      <c r="K62" s="1">
        <f t="shared" si="11"/>
        <v>148.08524278853645</v>
      </c>
      <c r="L62" s="1">
        <f t="shared" si="12"/>
        <v>148.08524278853645</v>
      </c>
      <c r="M62" s="1">
        <f t="shared" si="6"/>
        <v>2072.1309999999994</v>
      </c>
      <c r="N62" s="1">
        <f t="shared" si="7"/>
        <v>2072.1309999999994</v>
      </c>
      <c r="S62"/>
    </row>
    <row r="63" spans="1:19" x14ac:dyDescent="0.25">
      <c r="A63">
        <f t="shared" si="0"/>
        <v>53</v>
      </c>
      <c r="B63" s="7">
        <f t="shared" si="1"/>
        <v>63627.264463507447</v>
      </c>
      <c r="C63" s="2">
        <v>53</v>
      </c>
      <c r="D63" s="1">
        <f t="shared" si="8"/>
        <v>63627.264463507447</v>
      </c>
      <c r="E63" s="1">
        <f t="shared" si="2"/>
        <v>63627.264463507447</v>
      </c>
      <c r="F63" s="1">
        <f t="shared" si="3"/>
        <v>1014.8446681648765</v>
      </c>
      <c r="G63" s="1">
        <f t="shared" si="4"/>
        <v>1014.8446681648765</v>
      </c>
      <c r="H63" s="1">
        <f t="shared" si="5"/>
        <v>1014.8446681648765</v>
      </c>
      <c r="I63" s="1">
        <f t="shared" si="9"/>
        <v>911.45373434062321</v>
      </c>
      <c r="J63" s="1">
        <f t="shared" si="10"/>
        <v>911.45373434062321</v>
      </c>
      <c r="K63" s="1">
        <f t="shared" si="11"/>
        <v>145.83259749449971</v>
      </c>
      <c r="L63" s="1">
        <f t="shared" si="12"/>
        <v>145.83259749449971</v>
      </c>
      <c r="M63" s="1">
        <f t="shared" si="6"/>
        <v>2072.1309999999994</v>
      </c>
      <c r="N63" s="1">
        <f t="shared" si="7"/>
        <v>2072.1309999999994</v>
      </c>
      <c r="S63"/>
    </row>
    <row r="64" spans="1:19" x14ac:dyDescent="0.25">
      <c r="A64">
        <f t="shared" si="0"/>
        <v>54</v>
      </c>
      <c r="B64" s="7">
        <f t="shared" si="1"/>
        <v>62595.820996030488</v>
      </c>
      <c r="C64" s="2">
        <v>54</v>
      </c>
      <c r="D64" s="1">
        <f t="shared" si="8"/>
        <v>62595.820996030488</v>
      </c>
      <c r="E64" s="1">
        <f t="shared" si="2"/>
        <v>62595.820996030488</v>
      </c>
      <c r="F64" s="1">
        <f t="shared" si="3"/>
        <v>1031.4434674769607</v>
      </c>
      <c r="G64" s="1">
        <f t="shared" si="4"/>
        <v>1031.4434674769607</v>
      </c>
      <c r="H64" s="1">
        <f t="shared" si="5"/>
        <v>1031.4434674769607</v>
      </c>
      <c r="I64" s="1">
        <f t="shared" si="9"/>
        <v>897.14442458882638</v>
      </c>
      <c r="J64" s="1">
        <f t="shared" si="10"/>
        <v>897.14442458882638</v>
      </c>
      <c r="K64" s="1">
        <f t="shared" si="11"/>
        <v>143.54310793421223</v>
      </c>
      <c r="L64" s="1">
        <f t="shared" si="12"/>
        <v>143.54310793421223</v>
      </c>
      <c r="M64" s="1">
        <f t="shared" si="6"/>
        <v>2072.1309999999994</v>
      </c>
      <c r="N64" s="1">
        <f t="shared" si="7"/>
        <v>2072.1309999999994</v>
      </c>
      <c r="S64"/>
    </row>
    <row r="65" spans="1:19" x14ac:dyDescent="0.25">
      <c r="A65">
        <f t="shared" si="0"/>
        <v>55</v>
      </c>
      <c r="B65" s="7">
        <f t="shared" si="1"/>
        <v>61547.507239281207</v>
      </c>
      <c r="C65" s="2">
        <v>55</v>
      </c>
      <c r="D65" s="1">
        <f t="shared" si="8"/>
        <v>61547.507239281207</v>
      </c>
      <c r="E65" s="1">
        <f t="shared" si="2"/>
        <v>61547.507239281207</v>
      </c>
      <c r="F65" s="1">
        <f t="shared" si="3"/>
        <v>1048.3137567492781</v>
      </c>
      <c r="G65" s="1">
        <f t="shared" si="4"/>
        <v>1048.3137567492781</v>
      </c>
      <c r="H65" s="1">
        <f t="shared" si="5"/>
        <v>1048.3137567492781</v>
      </c>
      <c r="I65" s="1">
        <f t="shared" si="9"/>
        <v>882.60107176786323</v>
      </c>
      <c r="J65" s="1">
        <f t="shared" si="10"/>
        <v>882.60107176786323</v>
      </c>
      <c r="K65" s="1">
        <f t="shared" si="11"/>
        <v>141.21617148285813</v>
      </c>
      <c r="L65" s="1">
        <f t="shared" si="12"/>
        <v>141.21617148285813</v>
      </c>
      <c r="M65" s="1">
        <f t="shared" si="6"/>
        <v>2072.1309999999994</v>
      </c>
      <c r="N65" s="1">
        <f t="shared" si="7"/>
        <v>2072.1309999999994</v>
      </c>
      <c r="S65"/>
    </row>
    <row r="66" spans="1:19" x14ac:dyDescent="0.25">
      <c r="A66">
        <f t="shared" si="0"/>
        <v>56</v>
      </c>
      <c r="B66" s="7">
        <f t="shared" si="1"/>
        <v>60482.04726280961</v>
      </c>
      <c r="C66" s="2">
        <v>56</v>
      </c>
      <c r="D66" s="1">
        <f t="shared" si="8"/>
        <v>60482.04726280961</v>
      </c>
      <c r="E66" s="1">
        <f t="shared" si="2"/>
        <v>60482.04726280961</v>
      </c>
      <c r="F66" s="1">
        <f t="shared" si="3"/>
        <v>1065.4599764715963</v>
      </c>
      <c r="G66" s="1">
        <f t="shared" si="4"/>
        <v>1065.4599764715963</v>
      </c>
      <c r="H66" s="1">
        <f t="shared" si="5"/>
        <v>1065.4599764715963</v>
      </c>
      <c r="I66" s="1">
        <f t="shared" si="9"/>
        <v>867.81984786931287</v>
      </c>
      <c r="J66" s="1">
        <f t="shared" si="10"/>
        <v>867.81984786931287</v>
      </c>
      <c r="K66" s="1">
        <f t="shared" si="11"/>
        <v>138.85117565909007</v>
      </c>
      <c r="L66" s="1">
        <f t="shared" si="12"/>
        <v>138.85117565909007</v>
      </c>
      <c r="M66" s="1">
        <f t="shared" si="6"/>
        <v>2072.1309999999994</v>
      </c>
      <c r="N66" s="1">
        <f t="shared" si="7"/>
        <v>2072.1309999999994</v>
      </c>
      <c r="S66"/>
    </row>
    <row r="67" spans="1:19" x14ac:dyDescent="0.25">
      <c r="A67">
        <f t="shared" si="0"/>
        <v>57</v>
      </c>
      <c r="B67" s="7">
        <f t="shared" si="1"/>
        <v>59399.160623047275</v>
      </c>
      <c r="C67" s="2">
        <v>57</v>
      </c>
      <c r="D67" s="1">
        <f t="shared" si="8"/>
        <v>59399.160623047275</v>
      </c>
      <c r="E67" s="1">
        <f t="shared" si="2"/>
        <v>59399.160623047275</v>
      </c>
      <c r="F67" s="1">
        <f t="shared" si="3"/>
        <v>1082.8866397623347</v>
      </c>
      <c r="G67" s="1">
        <f t="shared" si="4"/>
        <v>1082.8866397623347</v>
      </c>
      <c r="H67" s="1">
        <f t="shared" si="5"/>
        <v>1082.8866397623347</v>
      </c>
      <c r="I67" s="1">
        <f t="shared" si="9"/>
        <v>852.79686227384911</v>
      </c>
      <c r="J67" s="1">
        <f t="shared" si="10"/>
        <v>852.79686227384911</v>
      </c>
      <c r="K67" s="1">
        <f t="shared" si="11"/>
        <v>136.44749796381586</v>
      </c>
      <c r="L67" s="1">
        <f t="shared" si="12"/>
        <v>136.44749796381586</v>
      </c>
      <c r="M67" s="1">
        <f t="shared" si="6"/>
        <v>2072.1309999999994</v>
      </c>
      <c r="N67" s="1">
        <f t="shared" si="7"/>
        <v>2072.1309999999994</v>
      </c>
      <c r="S67"/>
    </row>
    <row r="68" spans="1:19" x14ac:dyDescent="0.25">
      <c r="A68">
        <f t="shared" si="0"/>
        <v>58</v>
      </c>
      <c r="B68" s="7">
        <f t="shared" si="1"/>
        <v>58298.562289490801</v>
      </c>
      <c r="C68" s="2">
        <v>58</v>
      </c>
      <c r="D68" s="1">
        <f t="shared" si="8"/>
        <v>58298.562289490801</v>
      </c>
      <c r="E68" s="1">
        <f t="shared" si="2"/>
        <v>58298.562289490801</v>
      </c>
      <c r="F68" s="1">
        <f t="shared" si="3"/>
        <v>1100.5983335564749</v>
      </c>
      <c r="G68" s="1">
        <f t="shared" si="4"/>
        <v>1100.5983335564749</v>
      </c>
      <c r="H68" s="1">
        <f t="shared" si="5"/>
        <v>1100.5983335564749</v>
      </c>
      <c r="I68" s="1">
        <f t="shared" si="9"/>
        <v>837.52816072717644</v>
      </c>
      <c r="J68" s="1">
        <f t="shared" si="10"/>
        <v>837.52816072717644</v>
      </c>
      <c r="K68" s="1">
        <f t="shared" si="11"/>
        <v>134.00450571634823</v>
      </c>
      <c r="L68" s="1">
        <f t="shared" si="12"/>
        <v>134.00450571634823</v>
      </c>
      <c r="M68" s="1">
        <f t="shared" si="6"/>
        <v>2072.1309999999994</v>
      </c>
      <c r="N68" s="1">
        <f t="shared" si="7"/>
        <v>2072.1309999999994</v>
      </c>
      <c r="S68"/>
    </row>
    <row r="69" spans="1:19" x14ac:dyDescent="0.25">
      <c r="A69">
        <f t="shared" si="0"/>
        <v>59</v>
      </c>
      <c r="B69" s="7">
        <f t="shared" si="1"/>
        <v>57179.962569677889</v>
      </c>
      <c r="C69" s="2">
        <v>59</v>
      </c>
      <c r="D69" s="1">
        <f t="shared" si="8"/>
        <v>57179.962569677889</v>
      </c>
      <c r="E69" s="1">
        <f t="shared" si="2"/>
        <v>57179.962569677889</v>
      </c>
      <c r="F69" s="1">
        <f t="shared" si="3"/>
        <v>1118.5997198129082</v>
      </c>
      <c r="G69" s="1">
        <f t="shared" si="4"/>
        <v>1118.5997198129082</v>
      </c>
      <c r="H69" s="1">
        <f t="shared" si="5"/>
        <v>1118.5997198129082</v>
      </c>
      <c r="I69" s="1">
        <f t="shared" si="9"/>
        <v>822.00972429921637</v>
      </c>
      <c r="J69" s="1">
        <f t="shared" si="10"/>
        <v>822.00972429921637</v>
      </c>
      <c r="K69" s="1">
        <f t="shared" si="11"/>
        <v>131.52155588787463</v>
      </c>
      <c r="L69" s="1">
        <f t="shared" si="12"/>
        <v>131.52155588787463</v>
      </c>
      <c r="M69" s="1">
        <f t="shared" si="6"/>
        <v>2072.1309999999994</v>
      </c>
      <c r="N69" s="1">
        <f t="shared" si="7"/>
        <v>2072.1309999999994</v>
      </c>
      <c r="S69"/>
    </row>
    <row r="70" spans="1:19" x14ac:dyDescent="0.25">
      <c r="A70">
        <f t="shared" si="0"/>
        <v>60</v>
      </c>
      <c r="B70" s="7">
        <f t="shared" si="1"/>
        <v>56043.067032936364</v>
      </c>
      <c r="C70" s="2">
        <v>60</v>
      </c>
      <c r="D70" s="1">
        <f t="shared" si="8"/>
        <v>56043.067032936364</v>
      </c>
      <c r="E70" s="1">
        <f t="shared" si="2"/>
        <v>56043.067032936364</v>
      </c>
      <c r="F70" s="1">
        <f t="shared" si="3"/>
        <v>1136.895536741526</v>
      </c>
      <c r="G70" s="1">
        <f t="shared" si="4"/>
        <v>1136.895536741526</v>
      </c>
      <c r="H70" s="1">
        <f t="shared" si="5"/>
        <v>1136.895536741526</v>
      </c>
      <c r="I70" s="1">
        <f t="shared" si="9"/>
        <v>806.23746832627023</v>
      </c>
      <c r="J70" s="1">
        <f t="shared" si="10"/>
        <v>806.23746832627023</v>
      </c>
      <c r="K70" s="1">
        <f t="shared" si="11"/>
        <v>128.99799493220323</v>
      </c>
      <c r="L70" s="1">
        <f t="shared" si="12"/>
        <v>128.99799493220323</v>
      </c>
      <c r="M70" s="1">
        <f t="shared" si="6"/>
        <v>2072.1309999999994</v>
      </c>
      <c r="N70" s="1">
        <f t="shared" si="7"/>
        <v>2072.1309999999994</v>
      </c>
      <c r="S70"/>
    </row>
    <row r="71" spans="1:19" x14ac:dyDescent="0.25">
      <c r="A71">
        <f>IF(C71&lt;=$R$9,C71,"")</f>
        <v>61</v>
      </c>
      <c r="B71" s="7">
        <f>D71</f>
        <v>54887.576432885988</v>
      </c>
      <c r="C71" s="2">
        <v>61</v>
      </c>
      <c r="D71" s="1">
        <f t="shared" si="8"/>
        <v>54887.576432885988</v>
      </c>
      <c r="E71" s="1">
        <f t="shared" si="2"/>
        <v>54887.576432885988</v>
      </c>
      <c r="F71" s="1">
        <f t="shared" si="3"/>
        <v>1155.4906000503779</v>
      </c>
      <c r="G71" s="1">
        <f t="shared" si="4"/>
        <v>1155.4906000503779</v>
      </c>
      <c r="H71" s="1">
        <f t="shared" si="5"/>
        <v>1155.4906000503779</v>
      </c>
      <c r="I71" s="1">
        <f t="shared" si="9"/>
        <v>790.20724133588055</v>
      </c>
      <c r="J71" s="1">
        <f t="shared" si="10"/>
        <v>790.20724133588055</v>
      </c>
      <c r="K71" s="1">
        <f t="shared" si="11"/>
        <v>126.43315861374089</v>
      </c>
      <c r="L71" s="1">
        <f t="shared" si="12"/>
        <v>126.43315861374089</v>
      </c>
      <c r="M71" s="1">
        <f t="shared" si="6"/>
        <v>2072.1309999999994</v>
      </c>
      <c r="N71" s="1">
        <f t="shared" si="7"/>
        <v>2072.1309999999994</v>
      </c>
    </row>
    <row r="72" spans="1:19" x14ac:dyDescent="0.25">
      <c r="A72">
        <f t="shared" ref="A72:A130" si="13">IF(C72&lt;=$R$9,C72,"")</f>
        <v>62</v>
      </c>
      <c r="B72" s="7">
        <f t="shared" ref="B72:B130" si="14">D72</f>
        <v>53713.186628672753</v>
      </c>
      <c r="C72" s="2">
        <v>62</v>
      </c>
      <c r="D72" s="1">
        <f t="shared" si="8"/>
        <v>53713.186628672753</v>
      </c>
      <c r="E72" s="1">
        <f t="shared" si="2"/>
        <v>53713.186628672753</v>
      </c>
      <c r="F72" s="1">
        <f t="shared" si="3"/>
        <v>1174.3898042132359</v>
      </c>
      <c r="G72" s="1">
        <f t="shared" si="4"/>
        <v>1174.3898042132359</v>
      </c>
      <c r="H72" s="1">
        <f t="shared" si="5"/>
        <v>1174.3898042132359</v>
      </c>
      <c r="I72" s="1">
        <f t="shared" si="9"/>
        <v>773.91482395410628</v>
      </c>
      <c r="J72" s="1">
        <f t="shared" si="10"/>
        <v>773.91482395410628</v>
      </c>
      <c r="K72" s="1">
        <f t="shared" si="11"/>
        <v>123.826371832657</v>
      </c>
      <c r="L72" s="1">
        <f t="shared" si="12"/>
        <v>123.826371832657</v>
      </c>
      <c r="M72" s="1">
        <f t="shared" si="6"/>
        <v>2072.1309999999994</v>
      </c>
      <c r="N72" s="1">
        <f t="shared" si="7"/>
        <v>2072.1309999999994</v>
      </c>
    </row>
    <row r="73" spans="1:19" x14ac:dyDescent="0.25">
      <c r="A73">
        <f t="shared" si="13"/>
        <v>63</v>
      </c>
      <c r="B73" s="7">
        <f t="shared" si="14"/>
        <v>52519.588504914871</v>
      </c>
      <c r="C73" s="2">
        <v>63</v>
      </c>
      <c r="D73" s="1">
        <f t="shared" si="8"/>
        <v>52519.588504914871</v>
      </c>
      <c r="E73" s="1">
        <f t="shared" si="2"/>
        <v>52519.588504914871</v>
      </c>
      <c r="F73" s="1">
        <f t="shared" si="3"/>
        <v>1193.5981237578842</v>
      </c>
      <c r="G73" s="1">
        <f t="shared" si="4"/>
        <v>1193.5981237578842</v>
      </c>
      <c r="H73" s="1">
        <f t="shared" si="5"/>
        <v>1193.5981237578842</v>
      </c>
      <c r="I73" s="1">
        <f t="shared" si="9"/>
        <v>757.35592779492686</v>
      </c>
      <c r="J73" s="1">
        <f t="shared" si="10"/>
        <v>757.35592779492686</v>
      </c>
      <c r="K73" s="1">
        <f t="shared" si="11"/>
        <v>121.17694844718829</v>
      </c>
      <c r="L73" s="1">
        <f t="shared" si="12"/>
        <v>121.17694844718829</v>
      </c>
      <c r="M73" s="1">
        <f t="shared" si="6"/>
        <v>2072.1309999999994</v>
      </c>
      <c r="N73" s="1">
        <f t="shared" si="7"/>
        <v>2072.1309999999994</v>
      </c>
    </row>
    <row r="74" spans="1:19" x14ac:dyDescent="0.25">
      <c r="A74">
        <f t="shared" si="13"/>
        <v>64</v>
      </c>
      <c r="B74" s="7">
        <f t="shared" si="14"/>
        <v>51306.467890339387</v>
      </c>
      <c r="C74" s="2">
        <v>64</v>
      </c>
      <c r="D74" s="1">
        <f t="shared" si="8"/>
        <v>51306.467890339387</v>
      </c>
      <c r="E74" s="1">
        <f t="shared" si="2"/>
        <v>51306.467890339387</v>
      </c>
      <c r="F74" s="1">
        <f t="shared" si="3"/>
        <v>1213.1206145754825</v>
      </c>
      <c r="G74" s="1">
        <f t="shared" si="4"/>
        <v>1213.1206145754825</v>
      </c>
      <c r="H74" s="1">
        <f t="shared" si="5"/>
        <v>1213.1206145754825</v>
      </c>
      <c r="I74" s="1">
        <f t="shared" si="9"/>
        <v>740.52619433148016</v>
      </c>
      <c r="J74" s="1">
        <f t="shared" si="10"/>
        <v>740.52619433148016</v>
      </c>
      <c r="K74" s="1">
        <f t="shared" si="11"/>
        <v>118.48419109303683</v>
      </c>
      <c r="L74" s="1">
        <f t="shared" si="12"/>
        <v>118.48419109303683</v>
      </c>
      <c r="M74" s="1">
        <f t="shared" si="6"/>
        <v>2072.1309999999994</v>
      </c>
      <c r="N74" s="1">
        <f t="shared" si="7"/>
        <v>2072.1309999999994</v>
      </c>
    </row>
    <row r="75" spans="1:19" x14ac:dyDescent="0.25">
      <c r="A75">
        <f t="shared" si="13"/>
        <v>65</v>
      </c>
      <c r="B75" s="7">
        <f t="shared" si="14"/>
        <v>50073.505475088037</v>
      </c>
      <c r="C75" s="2">
        <v>65</v>
      </c>
      <c r="D75" s="1">
        <f t="shared" si="8"/>
        <v>50073.505475088037</v>
      </c>
      <c r="E75" s="1">
        <f t="shared" ref="E75:E130" si="15">E74-H75-O75</f>
        <v>50073.505475088037</v>
      </c>
      <c r="F75" s="1">
        <f t="shared" ref="F75:F130" si="16">IFERROR(IF(A75&lt;$R$9,IFERROR(IF(H75&gt;=0,N75-J75-L75,""),""),IF(A75=$R$9,D74,"")),"")</f>
        <v>1232.9624152513463</v>
      </c>
      <c r="G75" s="1">
        <f t="shared" ref="G75:G130" si="17">IFERROR(IF(H75&gt;=0,N75-J75-L75,""),"")</f>
        <v>1232.9624152513463</v>
      </c>
      <c r="H75" s="1">
        <f t="shared" ref="H75:H130" si="18">N75-J75-L75</f>
        <v>1232.9624152513463</v>
      </c>
      <c r="I75" s="1">
        <f t="shared" si="9"/>
        <v>723.42119374883885</v>
      </c>
      <c r="J75" s="1">
        <f t="shared" si="10"/>
        <v>723.42119374883885</v>
      </c>
      <c r="K75" s="1">
        <f t="shared" si="11"/>
        <v>115.74739099981421</v>
      </c>
      <c r="L75" s="1">
        <f t="shared" si="12"/>
        <v>115.74739099981421</v>
      </c>
      <c r="M75" s="1">
        <f t="shared" ref="M75:M130" si="19">IFERROR(IF(A75&lt;$R$9,N75,F75+I75+K75),"")</f>
        <v>2072.1309999999994</v>
      </c>
      <c r="N75" s="1">
        <f t="shared" ref="N75:N130" si="20">$D$5</f>
        <v>2072.1309999999994</v>
      </c>
    </row>
    <row r="76" spans="1:19" x14ac:dyDescent="0.25">
      <c r="A76">
        <f t="shared" si="13"/>
        <v>66</v>
      </c>
      <c r="B76" s="7">
        <f t="shared" si="14"/>
        <v>48820.376726670547</v>
      </c>
      <c r="C76" s="2">
        <v>66</v>
      </c>
      <c r="D76" s="1">
        <f t="shared" ref="D76:D130" si="21">IFERROR(IF(E76&gt;=0.1,E75-H76-O76,""),"")</f>
        <v>48820.376726670547</v>
      </c>
      <c r="E76" s="1">
        <f t="shared" si="15"/>
        <v>48820.376726670547</v>
      </c>
      <c r="F76" s="1">
        <f t="shared" si="16"/>
        <v>1253.1287484174925</v>
      </c>
      <c r="G76" s="1">
        <f t="shared" si="17"/>
        <v>1253.1287484174925</v>
      </c>
      <c r="H76" s="1">
        <f t="shared" si="18"/>
        <v>1253.1287484174925</v>
      </c>
      <c r="I76" s="1">
        <f t="shared" ref="I76:I130" si="22">IFERROR(IF(J76&gt;=0,D75*$K$5/2,""),"")</f>
        <v>706.03642377802328</v>
      </c>
      <c r="J76" s="1">
        <f t="shared" ref="J76:J130" si="23">D75*$K$5/2</f>
        <v>706.03642377802328</v>
      </c>
      <c r="K76" s="1">
        <f t="shared" ref="K76:K130" si="24">IFERROR(IF(L76&gt;=0,I76*16%,""),"")</f>
        <v>112.96582780448372</v>
      </c>
      <c r="L76" s="1">
        <f t="shared" ref="L76:L130" si="25">J76*16%</f>
        <v>112.96582780448372</v>
      </c>
      <c r="M76" s="1">
        <f t="shared" si="19"/>
        <v>2072.1309999999994</v>
      </c>
      <c r="N76" s="1">
        <f t="shared" si="20"/>
        <v>2072.1309999999994</v>
      </c>
    </row>
    <row r="77" spans="1:19" x14ac:dyDescent="0.25">
      <c r="A77">
        <f t="shared" si="13"/>
        <v>67</v>
      </c>
      <c r="B77" s="7">
        <f t="shared" si="14"/>
        <v>47546.751804543244</v>
      </c>
      <c r="C77" s="2">
        <v>67</v>
      </c>
      <c r="D77" s="1">
        <f t="shared" si="21"/>
        <v>47546.751804543244</v>
      </c>
      <c r="E77" s="1">
        <f t="shared" si="15"/>
        <v>47546.751804543244</v>
      </c>
      <c r="F77" s="1">
        <f t="shared" si="16"/>
        <v>1273.6249221273056</v>
      </c>
      <c r="G77" s="1">
        <f t="shared" si="17"/>
        <v>1273.6249221273056</v>
      </c>
      <c r="H77" s="1">
        <f t="shared" si="18"/>
        <v>1273.6249221273056</v>
      </c>
      <c r="I77" s="1">
        <f t="shared" si="22"/>
        <v>688.36730851094285</v>
      </c>
      <c r="J77" s="1">
        <f t="shared" si="23"/>
        <v>688.36730851094285</v>
      </c>
      <c r="K77" s="1">
        <f t="shared" si="24"/>
        <v>110.13876936175086</v>
      </c>
      <c r="L77" s="1">
        <f t="shared" si="25"/>
        <v>110.13876936175086</v>
      </c>
      <c r="M77" s="1">
        <f t="shared" si="19"/>
        <v>2072.1309999999994</v>
      </c>
      <c r="N77" s="1">
        <f t="shared" si="20"/>
        <v>2072.1309999999994</v>
      </c>
    </row>
    <row r="78" spans="1:19" x14ac:dyDescent="0.25">
      <c r="A78">
        <f t="shared" si="13"/>
        <v>68</v>
      </c>
      <c r="B78" s="7">
        <f t="shared" si="14"/>
        <v>46252.295473290549</v>
      </c>
      <c r="C78" s="2">
        <v>68</v>
      </c>
      <c r="D78" s="1">
        <f t="shared" si="21"/>
        <v>46252.295473290549</v>
      </c>
      <c r="E78" s="1">
        <f t="shared" si="15"/>
        <v>46252.295473290549</v>
      </c>
      <c r="F78" s="1">
        <f t="shared" si="16"/>
        <v>1294.4563312526925</v>
      </c>
      <c r="G78" s="1">
        <f t="shared" si="17"/>
        <v>1294.4563312526925</v>
      </c>
      <c r="H78" s="1">
        <f t="shared" si="18"/>
        <v>1294.4563312526925</v>
      </c>
      <c r="I78" s="1">
        <f t="shared" si="22"/>
        <v>670.40919719595422</v>
      </c>
      <c r="J78" s="1">
        <f t="shared" si="23"/>
        <v>670.40919719595422</v>
      </c>
      <c r="K78" s="1">
        <f t="shared" si="24"/>
        <v>107.26547155135268</v>
      </c>
      <c r="L78" s="1">
        <f t="shared" si="25"/>
        <v>107.26547155135268</v>
      </c>
      <c r="M78" s="1">
        <f t="shared" si="19"/>
        <v>2072.1309999999994</v>
      </c>
      <c r="N78" s="1">
        <f t="shared" si="20"/>
        <v>2072.1309999999994</v>
      </c>
    </row>
    <row r="79" spans="1:19" x14ac:dyDescent="0.25">
      <c r="A79">
        <f t="shared" si="13"/>
        <v>69</v>
      </c>
      <c r="B79" s="7">
        <f t="shared" si="14"/>
        <v>44936.667014386469</v>
      </c>
      <c r="C79" s="2">
        <v>69</v>
      </c>
      <c r="D79" s="1">
        <f t="shared" si="21"/>
        <v>44936.667014386469</v>
      </c>
      <c r="E79" s="1">
        <f t="shared" si="15"/>
        <v>44936.667014386469</v>
      </c>
      <c r="F79" s="1">
        <f t="shared" si="16"/>
        <v>1315.6284589040836</v>
      </c>
      <c r="G79" s="1">
        <f t="shared" si="17"/>
        <v>1315.6284589040836</v>
      </c>
      <c r="H79" s="1">
        <f t="shared" si="18"/>
        <v>1315.6284589040836</v>
      </c>
      <c r="I79" s="1">
        <f t="shared" si="22"/>
        <v>652.15736301372056</v>
      </c>
      <c r="J79" s="1">
        <f t="shared" si="23"/>
        <v>652.15736301372056</v>
      </c>
      <c r="K79" s="1">
        <f t="shared" si="24"/>
        <v>104.34517808219529</v>
      </c>
      <c r="L79" s="1">
        <f t="shared" si="25"/>
        <v>104.34517808219529</v>
      </c>
      <c r="M79" s="1">
        <f t="shared" si="19"/>
        <v>2072.1309999999994</v>
      </c>
      <c r="N79" s="1">
        <f t="shared" si="20"/>
        <v>2072.1309999999994</v>
      </c>
    </row>
    <row r="80" spans="1:19" x14ac:dyDescent="0.25">
      <c r="A80">
        <f t="shared" si="13"/>
        <v>70</v>
      </c>
      <c r="B80" s="7">
        <f t="shared" si="14"/>
        <v>43599.520136512809</v>
      </c>
      <c r="C80" s="2">
        <v>70</v>
      </c>
      <c r="D80" s="1">
        <f t="shared" si="21"/>
        <v>43599.520136512809</v>
      </c>
      <c r="E80" s="1">
        <f t="shared" si="15"/>
        <v>43599.520136512809</v>
      </c>
      <c r="F80" s="1">
        <f t="shared" si="16"/>
        <v>1337.1468778736628</v>
      </c>
      <c r="G80" s="1">
        <f t="shared" si="17"/>
        <v>1337.1468778736628</v>
      </c>
      <c r="H80" s="1">
        <f t="shared" si="18"/>
        <v>1337.1468778736628</v>
      </c>
      <c r="I80" s="1">
        <f t="shared" si="22"/>
        <v>633.6070018330488</v>
      </c>
      <c r="J80" s="1">
        <f t="shared" si="23"/>
        <v>633.6070018330488</v>
      </c>
      <c r="K80" s="1">
        <f t="shared" si="24"/>
        <v>101.37712029328782</v>
      </c>
      <c r="L80" s="1">
        <f t="shared" si="25"/>
        <v>101.37712029328782</v>
      </c>
      <c r="M80" s="1">
        <f t="shared" si="19"/>
        <v>2072.1309999999994</v>
      </c>
      <c r="N80" s="1">
        <f t="shared" si="20"/>
        <v>2072.1309999999994</v>
      </c>
    </row>
    <row r="81" spans="1:14" x14ac:dyDescent="0.25">
      <c r="A81">
        <f t="shared" si="13"/>
        <v>71</v>
      </c>
      <c r="B81" s="7">
        <f t="shared" si="14"/>
        <v>42240.502884410605</v>
      </c>
      <c r="C81" s="2">
        <v>71</v>
      </c>
      <c r="D81" s="1">
        <f t="shared" si="21"/>
        <v>42240.502884410605</v>
      </c>
      <c r="E81" s="1">
        <f t="shared" si="15"/>
        <v>42240.502884410605</v>
      </c>
      <c r="F81" s="1">
        <f t="shared" si="16"/>
        <v>1359.0172521022034</v>
      </c>
      <c r="G81" s="1">
        <f t="shared" si="17"/>
        <v>1359.0172521022034</v>
      </c>
      <c r="H81" s="1">
        <f t="shared" si="18"/>
        <v>1359.0172521022034</v>
      </c>
      <c r="I81" s="1">
        <f t="shared" si="22"/>
        <v>614.75323094637599</v>
      </c>
      <c r="J81" s="1">
        <f t="shared" si="23"/>
        <v>614.75323094637599</v>
      </c>
      <c r="K81" s="1">
        <f t="shared" si="24"/>
        <v>98.360516951420166</v>
      </c>
      <c r="L81" s="1">
        <f t="shared" si="25"/>
        <v>98.360516951420166</v>
      </c>
      <c r="M81" s="1">
        <f t="shared" si="19"/>
        <v>2072.1309999999994</v>
      </c>
      <c r="N81" s="1">
        <f t="shared" si="20"/>
        <v>2072.1309999999994</v>
      </c>
    </row>
    <row r="82" spans="1:14" x14ac:dyDescent="0.25">
      <c r="A82">
        <f t="shared" si="13"/>
        <v>72</v>
      </c>
      <c r="B82" s="7">
        <f t="shared" si="14"/>
        <v>40859.257546240711</v>
      </c>
      <c r="C82" s="2">
        <v>72</v>
      </c>
      <c r="D82" s="1">
        <f t="shared" si="21"/>
        <v>40859.257546240711</v>
      </c>
      <c r="E82" s="1">
        <f t="shared" si="15"/>
        <v>40859.257546240711</v>
      </c>
      <c r="F82" s="1">
        <f t="shared" si="16"/>
        <v>1381.2453381698926</v>
      </c>
      <c r="G82" s="1">
        <f t="shared" si="17"/>
        <v>1381.2453381698926</v>
      </c>
      <c r="H82" s="1">
        <f t="shared" si="18"/>
        <v>1381.2453381698926</v>
      </c>
      <c r="I82" s="1">
        <f t="shared" si="22"/>
        <v>595.59108778457471</v>
      </c>
      <c r="J82" s="1">
        <f t="shared" si="23"/>
        <v>595.59108778457471</v>
      </c>
      <c r="K82" s="1">
        <f t="shared" si="24"/>
        <v>95.294574045531959</v>
      </c>
      <c r="L82" s="1">
        <f t="shared" si="25"/>
        <v>95.294574045531959</v>
      </c>
      <c r="M82" s="1">
        <f t="shared" si="19"/>
        <v>2072.1309999999994</v>
      </c>
      <c r="N82" s="1">
        <f t="shared" si="20"/>
        <v>2072.1309999999994</v>
      </c>
    </row>
    <row r="83" spans="1:14" x14ac:dyDescent="0.25">
      <c r="A83">
        <f t="shared" si="13"/>
        <v>73</v>
      </c>
      <c r="B83" s="7">
        <f t="shared" si="14"/>
        <v>39455.420559429171</v>
      </c>
      <c r="C83" s="2">
        <v>73</v>
      </c>
      <c r="D83" s="1">
        <f t="shared" si="21"/>
        <v>39455.420559429171</v>
      </c>
      <c r="E83" s="1">
        <f t="shared" si="15"/>
        <v>39455.420559429171</v>
      </c>
      <c r="F83" s="1">
        <f t="shared" si="16"/>
        <v>1403.8369868115437</v>
      </c>
      <c r="G83" s="1">
        <f t="shared" si="17"/>
        <v>1403.8369868115437</v>
      </c>
      <c r="H83" s="1">
        <f t="shared" si="18"/>
        <v>1403.8369868115437</v>
      </c>
      <c r="I83" s="1">
        <f t="shared" si="22"/>
        <v>576.11552861073756</v>
      </c>
      <c r="J83" s="1">
        <f t="shared" si="23"/>
        <v>576.11552861073756</v>
      </c>
      <c r="K83" s="1">
        <f t="shared" si="24"/>
        <v>92.17848457771801</v>
      </c>
      <c r="L83" s="1">
        <f t="shared" si="25"/>
        <v>92.17848457771801</v>
      </c>
      <c r="M83" s="1">
        <f t="shared" si="19"/>
        <v>2072.1309999999994</v>
      </c>
      <c r="N83" s="1">
        <f t="shared" si="20"/>
        <v>2072.1309999999994</v>
      </c>
    </row>
    <row r="84" spans="1:14" x14ac:dyDescent="0.25">
      <c r="A84">
        <f t="shared" si="13"/>
        <v>74</v>
      </c>
      <c r="B84" s="7">
        <f t="shared" si="14"/>
        <v>38028.622414972582</v>
      </c>
      <c r="C84" s="2">
        <v>74</v>
      </c>
      <c r="D84" s="1">
        <f t="shared" si="21"/>
        <v>38028.622414972582</v>
      </c>
      <c r="E84" s="1">
        <f t="shared" si="15"/>
        <v>38028.622414972582</v>
      </c>
      <c r="F84" s="1">
        <f t="shared" si="16"/>
        <v>1426.7981444565878</v>
      </c>
      <c r="G84" s="1">
        <f t="shared" si="17"/>
        <v>1426.7981444565878</v>
      </c>
      <c r="H84" s="1">
        <f t="shared" si="18"/>
        <v>1426.7981444565878</v>
      </c>
      <c r="I84" s="1">
        <f t="shared" si="22"/>
        <v>556.32142719259639</v>
      </c>
      <c r="J84" s="1">
        <f t="shared" si="23"/>
        <v>556.32142719259639</v>
      </c>
      <c r="K84" s="1">
        <f t="shared" si="24"/>
        <v>89.011428350815422</v>
      </c>
      <c r="L84" s="1">
        <f t="shared" si="25"/>
        <v>89.011428350815422</v>
      </c>
      <c r="M84" s="1">
        <f t="shared" si="19"/>
        <v>2072.1309999999994</v>
      </c>
      <c r="N84" s="1">
        <f t="shared" si="20"/>
        <v>2072.1309999999994</v>
      </c>
    </row>
    <row r="85" spans="1:14" x14ac:dyDescent="0.25">
      <c r="A85">
        <f t="shared" si="13"/>
        <v>75</v>
      </c>
      <c r="B85" s="7">
        <f t="shared" si="14"/>
        <v>36578.487560178328</v>
      </c>
      <c r="C85" s="2">
        <v>75</v>
      </c>
      <c r="D85" s="1">
        <f t="shared" si="21"/>
        <v>36578.487560178328</v>
      </c>
      <c r="E85" s="1">
        <f t="shared" si="15"/>
        <v>36578.487560178328</v>
      </c>
      <c r="F85" s="1">
        <f t="shared" si="16"/>
        <v>1450.1348547942541</v>
      </c>
      <c r="G85" s="1">
        <f t="shared" si="17"/>
        <v>1450.1348547942541</v>
      </c>
      <c r="H85" s="1">
        <f t="shared" si="18"/>
        <v>1450.1348547942541</v>
      </c>
      <c r="I85" s="1">
        <f t="shared" si="22"/>
        <v>536.20357345322873</v>
      </c>
      <c r="J85" s="1">
        <f t="shared" si="23"/>
        <v>536.20357345322873</v>
      </c>
      <c r="K85" s="1">
        <f t="shared" si="24"/>
        <v>85.792571752516594</v>
      </c>
      <c r="L85" s="1">
        <f t="shared" si="25"/>
        <v>85.792571752516594</v>
      </c>
      <c r="M85" s="1">
        <f t="shared" si="19"/>
        <v>2072.1309999999994</v>
      </c>
      <c r="N85" s="1">
        <f t="shared" si="20"/>
        <v>2072.1309999999994</v>
      </c>
    </row>
    <row r="86" spans="1:14" x14ac:dyDescent="0.25">
      <c r="A86">
        <f t="shared" si="13"/>
        <v>76</v>
      </c>
      <c r="B86" s="7">
        <f t="shared" si="14"/>
        <v>35104.634299813973</v>
      </c>
      <c r="C86" s="2">
        <v>76</v>
      </c>
      <c r="D86" s="1">
        <f t="shared" si="21"/>
        <v>35104.634299813973</v>
      </c>
      <c r="E86" s="1">
        <f t="shared" si="15"/>
        <v>35104.634299813973</v>
      </c>
      <c r="F86" s="1">
        <f t="shared" si="16"/>
        <v>1473.8532603643541</v>
      </c>
      <c r="G86" s="1">
        <f t="shared" si="17"/>
        <v>1473.8532603643541</v>
      </c>
      <c r="H86" s="1">
        <f t="shared" si="18"/>
        <v>1473.8532603643541</v>
      </c>
      <c r="I86" s="1">
        <f t="shared" si="22"/>
        <v>515.75667209969413</v>
      </c>
      <c r="J86" s="1">
        <f t="shared" si="23"/>
        <v>515.75667209969413</v>
      </c>
      <c r="K86" s="1">
        <f t="shared" si="24"/>
        <v>82.521067535951062</v>
      </c>
      <c r="L86" s="1">
        <f t="shared" si="25"/>
        <v>82.521067535951062</v>
      </c>
      <c r="M86" s="1">
        <f t="shared" si="19"/>
        <v>2072.1309999999994</v>
      </c>
      <c r="N86" s="1">
        <f t="shared" si="20"/>
        <v>2072.1309999999994</v>
      </c>
    </row>
    <row r="87" spans="1:14" x14ac:dyDescent="0.25">
      <c r="A87">
        <f t="shared" si="13"/>
        <v>77</v>
      </c>
      <c r="B87" s="7">
        <f t="shared" si="14"/>
        <v>33606.674695639893</v>
      </c>
      <c r="C87" s="2">
        <v>77</v>
      </c>
      <c r="D87" s="1">
        <f t="shared" si="21"/>
        <v>33606.674695639893</v>
      </c>
      <c r="E87" s="1">
        <f t="shared" si="15"/>
        <v>33606.674695639893</v>
      </c>
      <c r="F87" s="1">
        <f t="shared" si="16"/>
        <v>1497.9596041740795</v>
      </c>
      <c r="G87" s="1">
        <f t="shared" si="17"/>
        <v>1497.9596041740795</v>
      </c>
      <c r="H87" s="1">
        <f t="shared" si="18"/>
        <v>1497.9596041740795</v>
      </c>
      <c r="I87" s="1">
        <f t="shared" si="22"/>
        <v>494.97534122924145</v>
      </c>
      <c r="J87" s="1">
        <f t="shared" si="23"/>
        <v>494.97534122924145</v>
      </c>
      <c r="K87" s="1">
        <f t="shared" si="24"/>
        <v>79.196054596678636</v>
      </c>
      <c r="L87" s="1">
        <f t="shared" si="25"/>
        <v>79.196054596678636</v>
      </c>
      <c r="M87" s="1">
        <f t="shared" si="19"/>
        <v>2072.1309999999994</v>
      </c>
      <c r="N87" s="1">
        <f t="shared" si="20"/>
        <v>2072.1309999999994</v>
      </c>
    </row>
    <row r="88" spans="1:14" x14ac:dyDescent="0.25">
      <c r="A88">
        <f t="shared" si="13"/>
        <v>78</v>
      </c>
      <c r="B88" s="7">
        <f t="shared" si="14"/>
        <v>32084.214464298646</v>
      </c>
      <c r="C88" s="2">
        <v>78</v>
      </c>
      <c r="D88" s="1">
        <f t="shared" si="21"/>
        <v>32084.214464298646</v>
      </c>
      <c r="E88" s="1">
        <f t="shared" si="15"/>
        <v>32084.214464298646</v>
      </c>
      <c r="F88" s="1">
        <f t="shared" si="16"/>
        <v>1522.4602313412461</v>
      </c>
      <c r="G88" s="1">
        <f t="shared" si="17"/>
        <v>1522.4602313412461</v>
      </c>
      <c r="H88" s="1">
        <f t="shared" si="18"/>
        <v>1522.4602313412461</v>
      </c>
      <c r="I88" s="1">
        <f t="shared" si="22"/>
        <v>473.85411091271845</v>
      </c>
      <c r="J88" s="1">
        <f t="shared" si="23"/>
        <v>473.85411091271845</v>
      </c>
      <c r="K88" s="1">
        <f t="shared" si="24"/>
        <v>75.816657746034949</v>
      </c>
      <c r="L88" s="1">
        <f t="shared" si="25"/>
        <v>75.816657746034949</v>
      </c>
      <c r="M88" s="1">
        <f t="shared" si="19"/>
        <v>2072.1309999999994</v>
      </c>
      <c r="N88" s="1">
        <f t="shared" si="20"/>
        <v>2072.1309999999994</v>
      </c>
    </row>
    <row r="89" spans="1:14" x14ac:dyDescent="0.25">
      <c r="A89">
        <f t="shared" si="13"/>
        <v>79</v>
      </c>
      <c r="B89" s="7">
        <f t="shared" si="14"/>
        <v>30536.85287353423</v>
      </c>
      <c r="C89" s="2">
        <v>79</v>
      </c>
      <c r="D89" s="1">
        <f t="shared" si="21"/>
        <v>30536.85287353423</v>
      </c>
      <c r="E89" s="1">
        <f t="shared" si="15"/>
        <v>30536.85287353423</v>
      </c>
      <c r="F89" s="1">
        <f t="shared" si="16"/>
        <v>1547.3615907644173</v>
      </c>
      <c r="G89" s="1">
        <f t="shared" si="17"/>
        <v>1547.3615907644173</v>
      </c>
      <c r="H89" s="1">
        <f t="shared" si="18"/>
        <v>1547.3615907644173</v>
      </c>
      <c r="I89" s="1">
        <f t="shared" si="22"/>
        <v>452.38742175481207</v>
      </c>
      <c r="J89" s="1">
        <f t="shared" si="23"/>
        <v>452.38742175481207</v>
      </c>
      <c r="K89" s="1">
        <f t="shared" si="24"/>
        <v>72.381987480769936</v>
      </c>
      <c r="L89" s="1">
        <f t="shared" si="25"/>
        <v>72.381987480769936</v>
      </c>
      <c r="M89" s="1">
        <f t="shared" si="19"/>
        <v>2072.1309999999994</v>
      </c>
      <c r="N89" s="1">
        <f t="shared" si="20"/>
        <v>2072.1309999999994</v>
      </c>
    </row>
    <row r="90" spans="1:14" x14ac:dyDescent="0.25">
      <c r="A90">
        <f t="shared" si="13"/>
        <v>80</v>
      </c>
      <c r="B90" s="7">
        <f t="shared" si="14"/>
        <v>28964.182636713889</v>
      </c>
      <c r="C90" s="2">
        <v>80</v>
      </c>
      <c r="D90" s="1">
        <f t="shared" si="21"/>
        <v>28964.182636713889</v>
      </c>
      <c r="E90" s="1">
        <f t="shared" si="15"/>
        <v>28964.182636713889</v>
      </c>
      <c r="F90" s="1">
        <f t="shared" si="16"/>
        <v>1572.6702368203407</v>
      </c>
      <c r="G90" s="1">
        <f t="shared" si="17"/>
        <v>1572.6702368203407</v>
      </c>
      <c r="H90" s="1">
        <f t="shared" si="18"/>
        <v>1572.6702368203407</v>
      </c>
      <c r="I90" s="1">
        <f t="shared" si="22"/>
        <v>430.56962343074019</v>
      </c>
      <c r="J90" s="1">
        <f t="shared" si="23"/>
        <v>430.56962343074019</v>
      </c>
      <c r="K90" s="1">
        <f t="shared" si="24"/>
        <v>68.891139748918434</v>
      </c>
      <c r="L90" s="1">
        <f t="shared" si="25"/>
        <v>68.891139748918434</v>
      </c>
      <c r="M90" s="1">
        <f t="shared" si="19"/>
        <v>2072.1309999999994</v>
      </c>
      <c r="N90" s="1">
        <f t="shared" si="20"/>
        <v>2072.1309999999994</v>
      </c>
    </row>
    <row r="91" spans="1:14" x14ac:dyDescent="0.25">
      <c r="A91">
        <f t="shared" si="13"/>
        <v>81</v>
      </c>
      <c r="B91" s="7">
        <f t="shared" si="14"/>
        <v>27365.78980562474</v>
      </c>
      <c r="C91" s="2">
        <v>81</v>
      </c>
      <c r="D91" s="1">
        <f t="shared" si="21"/>
        <v>27365.78980562474</v>
      </c>
      <c r="E91" s="1">
        <f t="shared" si="15"/>
        <v>27365.78980562474</v>
      </c>
      <c r="F91" s="1">
        <f t="shared" si="16"/>
        <v>1598.3928310891492</v>
      </c>
      <c r="G91" s="1">
        <f t="shared" si="17"/>
        <v>1598.3928310891492</v>
      </c>
      <c r="H91" s="1">
        <f t="shared" si="18"/>
        <v>1598.3928310891492</v>
      </c>
      <c r="I91" s="1">
        <f t="shared" si="22"/>
        <v>408.39497319900863</v>
      </c>
      <c r="J91" s="1">
        <f t="shared" si="23"/>
        <v>408.39497319900863</v>
      </c>
      <c r="K91" s="1">
        <f t="shared" si="24"/>
        <v>65.343195711841389</v>
      </c>
      <c r="L91" s="1">
        <f t="shared" si="25"/>
        <v>65.343195711841389</v>
      </c>
      <c r="M91" s="1">
        <f t="shared" si="19"/>
        <v>2072.1309999999994</v>
      </c>
      <c r="N91" s="1">
        <f t="shared" si="20"/>
        <v>2072.1309999999994</v>
      </c>
    </row>
    <row r="92" spans="1:14" x14ac:dyDescent="0.25">
      <c r="A92">
        <f t="shared" si="13"/>
        <v>82</v>
      </c>
      <c r="B92" s="7">
        <f t="shared" si="14"/>
        <v>25741.253661516959</v>
      </c>
      <c r="C92" s="2">
        <v>82</v>
      </c>
      <c r="D92" s="1">
        <f t="shared" si="21"/>
        <v>25741.253661516959</v>
      </c>
      <c r="E92" s="1">
        <f t="shared" si="15"/>
        <v>25741.253661516959</v>
      </c>
      <c r="F92" s="1">
        <f t="shared" si="16"/>
        <v>1624.5361441077803</v>
      </c>
      <c r="G92" s="1">
        <f t="shared" si="17"/>
        <v>1624.5361441077803</v>
      </c>
      <c r="H92" s="1">
        <f t="shared" si="18"/>
        <v>1624.5361441077803</v>
      </c>
      <c r="I92" s="1">
        <f t="shared" si="22"/>
        <v>385.85763438984412</v>
      </c>
      <c r="J92" s="1">
        <f t="shared" si="23"/>
        <v>385.85763438984412</v>
      </c>
      <c r="K92" s="1">
        <f t="shared" si="24"/>
        <v>61.737221502375064</v>
      </c>
      <c r="L92" s="1">
        <f t="shared" si="25"/>
        <v>61.737221502375064</v>
      </c>
      <c r="M92" s="1">
        <f t="shared" si="19"/>
        <v>2072.1309999999994</v>
      </c>
      <c r="N92" s="1">
        <f t="shared" si="20"/>
        <v>2072.1309999999994</v>
      </c>
    </row>
    <row r="93" spans="1:14" x14ac:dyDescent="0.25">
      <c r="A93">
        <f t="shared" si="13"/>
        <v>83</v>
      </c>
      <c r="B93" s="7">
        <f t="shared" si="14"/>
        <v>24090.146604364887</v>
      </c>
      <c r="C93" s="2">
        <v>83</v>
      </c>
      <c r="D93" s="1">
        <f t="shared" si="21"/>
        <v>24090.146604364887</v>
      </c>
      <c r="E93" s="1">
        <f t="shared" si="15"/>
        <v>24090.146604364887</v>
      </c>
      <c r="F93" s="1">
        <f t="shared" si="16"/>
        <v>1651.107057152072</v>
      </c>
      <c r="G93" s="1">
        <f t="shared" si="17"/>
        <v>1651.107057152072</v>
      </c>
      <c r="H93" s="1">
        <f t="shared" si="18"/>
        <v>1651.107057152072</v>
      </c>
      <c r="I93" s="1">
        <f t="shared" si="22"/>
        <v>362.9516748689029</v>
      </c>
      <c r="J93" s="1">
        <f t="shared" si="23"/>
        <v>362.9516748689029</v>
      </c>
      <c r="K93" s="1">
        <f t="shared" si="24"/>
        <v>58.072267979024467</v>
      </c>
      <c r="L93" s="1">
        <f t="shared" si="25"/>
        <v>58.072267979024467</v>
      </c>
      <c r="M93" s="1">
        <f t="shared" si="19"/>
        <v>2072.1309999999994</v>
      </c>
      <c r="N93" s="1">
        <f t="shared" si="20"/>
        <v>2072.1309999999994</v>
      </c>
    </row>
    <row r="94" spans="1:14" x14ac:dyDescent="0.25">
      <c r="A94">
        <f t="shared" si="13"/>
        <v>84</v>
      </c>
      <c r="B94" s="7">
        <f t="shared" si="14"/>
        <v>22412.034040316878</v>
      </c>
      <c r="C94" s="2">
        <v>84</v>
      </c>
      <c r="D94" s="1">
        <f t="shared" si="21"/>
        <v>22412.034040316878</v>
      </c>
      <c r="E94" s="1">
        <f t="shared" si="15"/>
        <v>22412.034040316878</v>
      </c>
      <c r="F94" s="1">
        <f t="shared" si="16"/>
        <v>1678.1125640480109</v>
      </c>
      <c r="G94" s="1">
        <f t="shared" si="17"/>
        <v>1678.1125640480109</v>
      </c>
      <c r="H94" s="1">
        <f t="shared" si="18"/>
        <v>1678.1125640480109</v>
      </c>
      <c r="I94" s="1">
        <f t="shared" si="22"/>
        <v>339.67106547585229</v>
      </c>
      <c r="J94" s="1">
        <f t="shared" si="23"/>
        <v>339.67106547585229</v>
      </c>
      <c r="K94" s="1">
        <f t="shared" si="24"/>
        <v>54.347370476136369</v>
      </c>
      <c r="L94" s="1">
        <f t="shared" si="25"/>
        <v>54.347370476136369</v>
      </c>
      <c r="M94" s="1">
        <f t="shared" si="19"/>
        <v>2072.1309999999994</v>
      </c>
      <c r="N94" s="1">
        <f t="shared" si="20"/>
        <v>2072.1309999999994</v>
      </c>
    </row>
    <row r="95" spans="1:14" x14ac:dyDescent="0.25">
      <c r="A95">
        <f t="shared" si="13"/>
        <v>85</v>
      </c>
      <c r="B95" s="7">
        <f t="shared" si="14"/>
        <v>20706.474267304278</v>
      </c>
      <c r="C95" s="2">
        <v>85</v>
      </c>
      <c r="D95" s="1">
        <f t="shared" si="21"/>
        <v>20706.474267304278</v>
      </c>
      <c r="E95" s="1">
        <f t="shared" si="15"/>
        <v>20706.474267304278</v>
      </c>
      <c r="F95" s="1">
        <f t="shared" si="16"/>
        <v>1705.5597730125994</v>
      </c>
      <c r="G95" s="1">
        <f t="shared" si="17"/>
        <v>1705.5597730125994</v>
      </c>
      <c r="H95" s="1">
        <f t="shared" si="18"/>
        <v>1705.5597730125994</v>
      </c>
      <c r="I95" s="1">
        <f t="shared" si="22"/>
        <v>316.00967843741381</v>
      </c>
      <c r="J95" s="1">
        <f t="shared" si="23"/>
        <v>316.00967843741381</v>
      </c>
      <c r="K95" s="1">
        <f t="shared" si="24"/>
        <v>50.561548549986213</v>
      </c>
      <c r="L95" s="1">
        <f t="shared" si="25"/>
        <v>50.561548549986213</v>
      </c>
      <c r="M95" s="1">
        <f t="shared" si="19"/>
        <v>2072.1309999999994</v>
      </c>
      <c r="N95" s="1">
        <f t="shared" si="20"/>
        <v>2072.1309999999994</v>
      </c>
    </row>
    <row r="96" spans="1:14" x14ac:dyDescent="0.25">
      <c r="A96">
        <f t="shared" si="13"/>
        <v>86</v>
      </c>
      <c r="B96" s="7">
        <f t="shared" si="14"/>
        <v>18973.018358779442</v>
      </c>
      <c r="C96" s="2">
        <v>86</v>
      </c>
      <c r="D96" s="1">
        <f t="shared" si="21"/>
        <v>18973.018358779442</v>
      </c>
      <c r="E96" s="1">
        <f t="shared" si="15"/>
        <v>18973.018358779442</v>
      </c>
      <c r="F96" s="1">
        <f t="shared" si="16"/>
        <v>1733.4559085248379</v>
      </c>
      <c r="G96" s="1">
        <f t="shared" si="17"/>
        <v>1733.4559085248379</v>
      </c>
      <c r="H96" s="1">
        <f t="shared" si="18"/>
        <v>1733.4559085248379</v>
      </c>
      <c r="I96" s="1">
        <f t="shared" si="22"/>
        <v>291.96128575444965</v>
      </c>
      <c r="J96" s="1">
        <f t="shared" si="23"/>
        <v>291.96128575444965</v>
      </c>
      <c r="K96" s="1">
        <f t="shared" si="24"/>
        <v>46.713805720711946</v>
      </c>
      <c r="L96" s="1">
        <f t="shared" si="25"/>
        <v>46.713805720711946</v>
      </c>
      <c r="M96" s="1">
        <f t="shared" si="19"/>
        <v>2072.1309999999994</v>
      </c>
      <c r="N96" s="1">
        <f t="shared" si="20"/>
        <v>2072.1309999999994</v>
      </c>
    </row>
    <row r="97" spans="1:14" x14ac:dyDescent="0.25">
      <c r="A97">
        <f t="shared" si="13"/>
        <v>87</v>
      </c>
      <c r="B97" s="7">
        <f t="shared" si="14"/>
        <v>17211.210045552139</v>
      </c>
      <c r="C97" s="2">
        <v>87</v>
      </c>
      <c r="D97" s="1">
        <f t="shared" si="21"/>
        <v>17211.210045552139</v>
      </c>
      <c r="E97" s="1">
        <f t="shared" si="15"/>
        <v>17211.210045552139</v>
      </c>
      <c r="F97" s="1">
        <f t="shared" si="16"/>
        <v>1761.8083132273039</v>
      </c>
      <c r="G97" s="1">
        <f t="shared" si="17"/>
        <v>1761.8083132273039</v>
      </c>
      <c r="H97" s="1">
        <f t="shared" si="18"/>
        <v>1761.8083132273039</v>
      </c>
      <c r="I97" s="1">
        <f t="shared" si="22"/>
        <v>267.51955756266864</v>
      </c>
      <c r="J97" s="1">
        <f t="shared" si="23"/>
        <v>267.51955756266864</v>
      </c>
      <c r="K97" s="1">
        <f t="shared" si="24"/>
        <v>42.803129210026981</v>
      </c>
      <c r="L97" s="1">
        <f t="shared" si="25"/>
        <v>42.803129210026981</v>
      </c>
      <c r="M97" s="1">
        <f t="shared" si="19"/>
        <v>2072.1309999999994</v>
      </c>
      <c r="N97" s="1">
        <f t="shared" si="20"/>
        <v>2072.1309999999994</v>
      </c>
    </row>
    <row r="98" spans="1:14" x14ac:dyDescent="0.25">
      <c r="A98">
        <f t="shared" si="13"/>
        <v>88</v>
      </c>
      <c r="B98" s="7">
        <f t="shared" si="14"/>
        <v>15420.585595693303</v>
      </c>
      <c r="C98" s="2">
        <v>88</v>
      </c>
      <c r="D98" s="1">
        <f t="shared" si="21"/>
        <v>15420.585595693303</v>
      </c>
      <c r="E98" s="1">
        <f t="shared" si="15"/>
        <v>15420.585595693303</v>
      </c>
      <c r="F98" s="1">
        <f t="shared" si="16"/>
        <v>1790.6244498588364</v>
      </c>
      <c r="G98" s="1">
        <f t="shared" si="17"/>
        <v>1790.6244498588364</v>
      </c>
      <c r="H98" s="1">
        <f t="shared" si="18"/>
        <v>1790.6244498588364</v>
      </c>
      <c r="I98" s="1">
        <f t="shared" si="22"/>
        <v>242.67806046651975</v>
      </c>
      <c r="J98" s="1">
        <f t="shared" si="23"/>
        <v>242.67806046651975</v>
      </c>
      <c r="K98" s="1">
        <f t="shared" si="24"/>
        <v>38.828489674643158</v>
      </c>
      <c r="L98" s="1">
        <f t="shared" si="25"/>
        <v>38.828489674643158</v>
      </c>
      <c r="M98" s="1">
        <f t="shared" si="19"/>
        <v>2072.1309999999994</v>
      </c>
      <c r="N98" s="1">
        <f t="shared" si="20"/>
        <v>2072.1309999999994</v>
      </c>
    </row>
    <row r="99" spans="1:14" x14ac:dyDescent="0.25">
      <c r="A99">
        <f t="shared" si="13"/>
        <v>89</v>
      </c>
      <c r="B99" s="7">
        <f t="shared" si="14"/>
        <v>13600.673692474473</v>
      </c>
      <c r="C99" s="2">
        <v>89</v>
      </c>
      <c r="D99" s="1">
        <f t="shared" si="21"/>
        <v>13600.673692474473</v>
      </c>
      <c r="E99" s="1">
        <f t="shared" si="15"/>
        <v>13600.673692474473</v>
      </c>
      <c r="F99" s="1">
        <f t="shared" si="16"/>
        <v>1819.911903218831</v>
      </c>
      <c r="G99" s="1">
        <f t="shared" si="17"/>
        <v>1819.911903218831</v>
      </c>
      <c r="H99" s="1">
        <f t="shared" si="18"/>
        <v>1819.911903218831</v>
      </c>
      <c r="I99" s="1">
        <f t="shared" si="22"/>
        <v>217.43025584583475</v>
      </c>
      <c r="J99" s="1">
        <f t="shared" si="23"/>
        <v>217.43025584583475</v>
      </c>
      <c r="K99" s="1">
        <f t="shared" si="24"/>
        <v>34.78884093533356</v>
      </c>
      <c r="L99" s="1">
        <f t="shared" si="25"/>
        <v>34.78884093533356</v>
      </c>
      <c r="M99" s="1">
        <f t="shared" si="19"/>
        <v>2072.1309999999994</v>
      </c>
      <c r="N99" s="1">
        <f t="shared" si="20"/>
        <v>2072.1309999999994</v>
      </c>
    </row>
    <row r="100" spans="1:14" x14ac:dyDescent="0.25">
      <c r="A100">
        <f t="shared" si="13"/>
        <v>90</v>
      </c>
      <c r="B100" s="7">
        <f t="shared" si="14"/>
        <v>11750.995310310813</v>
      </c>
      <c r="C100" s="2">
        <v>90</v>
      </c>
      <c r="D100" s="1">
        <f t="shared" si="21"/>
        <v>11750.995310310813</v>
      </c>
      <c r="E100" s="1">
        <f t="shared" si="15"/>
        <v>11750.995310310813</v>
      </c>
      <c r="F100" s="1">
        <f t="shared" si="16"/>
        <v>1849.6783821636609</v>
      </c>
      <c r="G100" s="1">
        <f t="shared" si="17"/>
        <v>1849.6783821636609</v>
      </c>
      <c r="H100" s="1">
        <f t="shared" si="18"/>
        <v>1849.6783821636609</v>
      </c>
      <c r="I100" s="1">
        <f t="shared" si="22"/>
        <v>191.76949813477458</v>
      </c>
      <c r="J100" s="1">
        <f t="shared" si="23"/>
        <v>191.76949813477458</v>
      </c>
      <c r="K100" s="1">
        <f t="shared" si="24"/>
        <v>30.683119701563932</v>
      </c>
      <c r="L100" s="1">
        <f t="shared" si="25"/>
        <v>30.683119701563932</v>
      </c>
      <c r="M100" s="1">
        <f t="shared" si="19"/>
        <v>2072.1309999999994</v>
      </c>
      <c r="N100" s="1">
        <f t="shared" si="20"/>
        <v>2072.1309999999994</v>
      </c>
    </row>
    <row r="101" spans="1:14" x14ac:dyDescent="0.25">
      <c r="A101">
        <f t="shared" si="13"/>
        <v>91</v>
      </c>
      <c r="B101" s="7">
        <f t="shared" si="14"/>
        <v>9871.0635886750588</v>
      </c>
      <c r="C101" s="2">
        <v>91</v>
      </c>
      <c r="D101" s="1">
        <f t="shared" si="21"/>
        <v>9871.0635886750588</v>
      </c>
      <c r="E101" s="1">
        <f t="shared" si="15"/>
        <v>9871.0635886750588</v>
      </c>
      <c r="F101" s="1">
        <f t="shared" si="16"/>
        <v>1879.9317216357535</v>
      </c>
      <c r="G101" s="1">
        <f t="shared" si="17"/>
        <v>1879.9317216357535</v>
      </c>
      <c r="H101" s="1">
        <f t="shared" si="18"/>
        <v>1879.9317216357535</v>
      </c>
      <c r="I101" s="1">
        <f t="shared" si="22"/>
        <v>165.68903307262576</v>
      </c>
      <c r="J101" s="1">
        <f t="shared" si="23"/>
        <v>165.68903307262576</v>
      </c>
      <c r="K101" s="1">
        <f t="shared" si="24"/>
        <v>26.510245291620123</v>
      </c>
      <c r="L101" s="1">
        <f t="shared" si="25"/>
        <v>26.510245291620123</v>
      </c>
      <c r="M101" s="1">
        <f t="shared" si="19"/>
        <v>2072.1309999999994</v>
      </c>
      <c r="N101" s="1">
        <f t="shared" si="20"/>
        <v>2072.1309999999994</v>
      </c>
    </row>
    <row r="102" spans="1:14" x14ac:dyDescent="0.25">
      <c r="A102">
        <f t="shared" si="13"/>
        <v>92</v>
      </c>
      <c r="B102" s="7">
        <f t="shared" si="14"/>
        <v>7960.3837039492046</v>
      </c>
      <c r="C102" s="2">
        <v>92</v>
      </c>
      <c r="D102" s="1">
        <f t="shared" si="21"/>
        <v>7960.3837039492046</v>
      </c>
      <c r="E102" s="1">
        <f t="shared" si="15"/>
        <v>7960.3837039492046</v>
      </c>
      <c r="F102" s="1">
        <f t="shared" si="16"/>
        <v>1910.6798847258542</v>
      </c>
      <c r="G102" s="1">
        <f t="shared" si="17"/>
        <v>1910.6798847258542</v>
      </c>
      <c r="H102" s="1">
        <f t="shared" si="18"/>
        <v>1910.6798847258542</v>
      </c>
      <c r="I102" s="1">
        <f t="shared" si="22"/>
        <v>139.18199592598717</v>
      </c>
      <c r="J102" s="1">
        <f t="shared" si="23"/>
        <v>139.18199592598717</v>
      </c>
      <c r="K102" s="1">
        <f t="shared" si="24"/>
        <v>22.269119348157947</v>
      </c>
      <c r="L102" s="1">
        <f t="shared" si="25"/>
        <v>22.269119348157947</v>
      </c>
      <c r="M102" s="1">
        <f t="shared" si="19"/>
        <v>2072.1309999999994</v>
      </c>
      <c r="N102" s="1">
        <f t="shared" si="20"/>
        <v>2072.1309999999994</v>
      </c>
    </row>
    <row r="103" spans="1:14" x14ac:dyDescent="0.25">
      <c r="A103">
        <f t="shared" si="13"/>
        <v>93</v>
      </c>
      <c r="B103" s="7">
        <f t="shared" si="14"/>
        <v>6018.4527391801839</v>
      </c>
      <c r="C103" s="2">
        <v>93</v>
      </c>
      <c r="D103" s="1">
        <f t="shared" si="21"/>
        <v>6018.4527391801839</v>
      </c>
      <c r="E103" s="1">
        <f t="shared" si="15"/>
        <v>6018.4527391801839</v>
      </c>
      <c r="F103" s="1">
        <f t="shared" si="16"/>
        <v>1941.9309647690202</v>
      </c>
      <c r="G103" s="1">
        <f t="shared" si="17"/>
        <v>1941.9309647690202</v>
      </c>
      <c r="H103" s="1">
        <f t="shared" si="18"/>
        <v>1941.9309647690202</v>
      </c>
      <c r="I103" s="1">
        <f t="shared" si="22"/>
        <v>112.24140968187868</v>
      </c>
      <c r="J103" s="1">
        <f t="shared" si="23"/>
        <v>112.24140968187868</v>
      </c>
      <c r="K103" s="1">
        <f t="shared" si="24"/>
        <v>17.958625549100589</v>
      </c>
      <c r="L103" s="1">
        <f t="shared" si="25"/>
        <v>17.958625549100589</v>
      </c>
      <c r="M103" s="1">
        <f t="shared" si="19"/>
        <v>2072.1309999999994</v>
      </c>
      <c r="N103" s="1">
        <f t="shared" si="20"/>
        <v>2072.1309999999994</v>
      </c>
    </row>
    <row r="104" spans="1:14" x14ac:dyDescent="0.25">
      <c r="A104">
        <f t="shared" si="13"/>
        <v>94</v>
      </c>
      <c r="B104" s="7">
        <f t="shared" si="14"/>
        <v>4044.7595517052882</v>
      </c>
      <c r="C104" s="2">
        <v>94</v>
      </c>
      <c r="D104" s="1">
        <f t="shared" si="21"/>
        <v>4044.7595517052882</v>
      </c>
      <c r="E104" s="1">
        <f t="shared" si="15"/>
        <v>4044.7595517052882</v>
      </c>
      <c r="F104" s="1">
        <f t="shared" si="16"/>
        <v>1973.6931874748957</v>
      </c>
      <c r="G104" s="1">
        <f t="shared" si="17"/>
        <v>1973.6931874748957</v>
      </c>
      <c r="H104" s="1">
        <f t="shared" si="18"/>
        <v>1973.6931874748957</v>
      </c>
      <c r="I104" s="1">
        <f t="shared" si="22"/>
        <v>84.86018321129643</v>
      </c>
      <c r="J104" s="1">
        <f t="shared" si="23"/>
        <v>84.86018321129643</v>
      </c>
      <c r="K104" s="1">
        <f t="shared" si="24"/>
        <v>13.57762931380743</v>
      </c>
      <c r="L104" s="1">
        <f t="shared" si="25"/>
        <v>13.57762931380743</v>
      </c>
      <c r="M104" s="1">
        <f t="shared" si="19"/>
        <v>2072.1309999999994</v>
      </c>
      <c r="N104" s="1">
        <f t="shared" si="20"/>
        <v>2072.1309999999994</v>
      </c>
    </row>
    <row r="105" spans="1:14" x14ac:dyDescent="0.25">
      <c r="A105">
        <f t="shared" si="13"/>
        <v>95</v>
      </c>
      <c r="B105" s="7">
        <f t="shared" si="14"/>
        <v>2038.784638612457</v>
      </c>
      <c r="C105" s="2">
        <v>95</v>
      </c>
      <c r="D105" s="1">
        <f t="shared" si="21"/>
        <v>2038.784638612457</v>
      </c>
      <c r="E105" s="1">
        <f t="shared" si="15"/>
        <v>2038.784638612457</v>
      </c>
      <c r="F105" s="1">
        <f t="shared" si="16"/>
        <v>2005.9749130928312</v>
      </c>
      <c r="G105" s="1">
        <f t="shared" si="17"/>
        <v>2005.9749130928312</v>
      </c>
      <c r="H105" s="1">
        <f t="shared" si="18"/>
        <v>2005.9749130928312</v>
      </c>
      <c r="I105" s="1">
        <f t="shared" si="22"/>
        <v>57.03110940273114</v>
      </c>
      <c r="J105" s="1">
        <f t="shared" si="23"/>
        <v>57.03110940273114</v>
      </c>
      <c r="K105" s="1">
        <f t="shared" si="24"/>
        <v>9.1249775044369823</v>
      </c>
      <c r="L105" s="1">
        <f t="shared" si="25"/>
        <v>9.1249775044369823</v>
      </c>
      <c r="M105" s="1">
        <f t="shared" si="19"/>
        <v>2072.1309999999994</v>
      </c>
      <c r="N105" s="1">
        <f t="shared" si="20"/>
        <v>2072.1309999999994</v>
      </c>
    </row>
    <row r="106" spans="1:14" x14ac:dyDescent="0.25">
      <c r="A106">
        <f t="shared" si="13"/>
        <v>96</v>
      </c>
      <c r="B106" s="7" t="str">
        <f t="shared" si="14"/>
        <v/>
      </c>
      <c r="C106" s="2">
        <v>96</v>
      </c>
      <c r="D106" s="1" t="str">
        <f t="shared" si="21"/>
        <v/>
      </c>
      <c r="E106" s="1">
        <f t="shared" si="15"/>
        <v>4.1154635255225003E-11</v>
      </c>
      <c r="F106" s="1">
        <f t="shared" si="16"/>
        <v>2038.784638612457</v>
      </c>
      <c r="G106" s="1">
        <f t="shared" si="17"/>
        <v>2038.7846386124158</v>
      </c>
      <c r="H106" s="1">
        <f t="shared" si="18"/>
        <v>2038.7846386124158</v>
      </c>
      <c r="I106" s="1">
        <f t="shared" si="22"/>
        <v>28.74686326515825</v>
      </c>
      <c r="J106" s="1">
        <f t="shared" si="23"/>
        <v>28.74686326515825</v>
      </c>
      <c r="K106" s="1">
        <f t="shared" si="24"/>
        <v>4.5994981224253202</v>
      </c>
      <c r="L106" s="1">
        <f t="shared" si="25"/>
        <v>4.5994981224253202</v>
      </c>
      <c r="M106" s="1">
        <f t="shared" si="19"/>
        <v>2072.1310000000403</v>
      </c>
      <c r="N106" s="1">
        <f t="shared" si="20"/>
        <v>2072.1309999999994</v>
      </c>
    </row>
    <row r="107" spans="1:14" x14ac:dyDescent="0.25">
      <c r="A107" t="str">
        <f t="shared" si="13"/>
        <v/>
      </c>
      <c r="B107" s="7" t="str">
        <f t="shared" si="14"/>
        <v/>
      </c>
      <c r="C107" s="2">
        <v>97</v>
      </c>
      <c r="D107" s="1" t="str">
        <f t="shared" si="21"/>
        <v/>
      </c>
      <c r="E107" s="1" t="e">
        <f t="shared" si="15"/>
        <v>#VALUE!</v>
      </c>
      <c r="F107" s="1" t="str">
        <f t="shared" si="16"/>
        <v/>
      </c>
      <c r="G107" s="1" t="str">
        <f t="shared" si="17"/>
        <v/>
      </c>
      <c r="H107" s="1" t="e">
        <f t="shared" si="18"/>
        <v>#VALUE!</v>
      </c>
      <c r="I107" s="1" t="str">
        <f t="shared" si="22"/>
        <v/>
      </c>
      <c r="J107" s="1" t="e">
        <f t="shared" si="23"/>
        <v>#VALUE!</v>
      </c>
      <c r="K107" s="1" t="str">
        <f t="shared" si="24"/>
        <v/>
      </c>
      <c r="L107" s="1" t="e">
        <f t="shared" si="25"/>
        <v>#VALUE!</v>
      </c>
      <c r="M107" s="1" t="str">
        <f t="shared" si="19"/>
        <v/>
      </c>
      <c r="N107" s="1">
        <f t="shared" si="20"/>
        <v>2072.1309999999994</v>
      </c>
    </row>
    <row r="108" spans="1:14" x14ac:dyDescent="0.25">
      <c r="A108" t="str">
        <f t="shared" si="13"/>
        <v/>
      </c>
      <c r="B108" s="7" t="str">
        <f t="shared" si="14"/>
        <v/>
      </c>
      <c r="C108" s="2">
        <v>98</v>
      </c>
      <c r="D108" s="1" t="str">
        <f t="shared" si="21"/>
        <v/>
      </c>
      <c r="E108" s="1" t="e">
        <f t="shared" si="15"/>
        <v>#VALUE!</v>
      </c>
      <c r="F108" s="1" t="str">
        <f t="shared" si="16"/>
        <v/>
      </c>
      <c r="G108" s="1" t="str">
        <f t="shared" si="17"/>
        <v/>
      </c>
      <c r="H108" s="1" t="e">
        <f t="shared" si="18"/>
        <v>#VALUE!</v>
      </c>
      <c r="I108" s="1" t="str">
        <f t="shared" si="22"/>
        <v/>
      </c>
      <c r="J108" s="1" t="e">
        <f t="shared" si="23"/>
        <v>#VALUE!</v>
      </c>
      <c r="K108" s="1" t="str">
        <f t="shared" si="24"/>
        <v/>
      </c>
      <c r="L108" s="1" t="e">
        <f t="shared" si="25"/>
        <v>#VALUE!</v>
      </c>
      <c r="M108" s="1" t="str">
        <f t="shared" si="19"/>
        <v/>
      </c>
      <c r="N108" s="1">
        <f t="shared" si="20"/>
        <v>2072.1309999999994</v>
      </c>
    </row>
    <row r="109" spans="1:14" x14ac:dyDescent="0.25">
      <c r="A109" t="str">
        <f t="shared" si="13"/>
        <v/>
      </c>
      <c r="B109" s="7" t="str">
        <f t="shared" si="14"/>
        <v/>
      </c>
      <c r="C109" s="2">
        <v>99</v>
      </c>
      <c r="D109" s="1" t="str">
        <f t="shared" si="21"/>
        <v/>
      </c>
      <c r="E109" s="1" t="e">
        <f t="shared" si="15"/>
        <v>#VALUE!</v>
      </c>
      <c r="F109" s="1" t="str">
        <f t="shared" si="16"/>
        <v/>
      </c>
      <c r="G109" s="1" t="str">
        <f t="shared" si="17"/>
        <v/>
      </c>
      <c r="H109" s="1" t="e">
        <f t="shared" si="18"/>
        <v>#VALUE!</v>
      </c>
      <c r="I109" s="1" t="str">
        <f t="shared" si="22"/>
        <v/>
      </c>
      <c r="J109" s="1" t="e">
        <f t="shared" si="23"/>
        <v>#VALUE!</v>
      </c>
      <c r="K109" s="1" t="str">
        <f t="shared" si="24"/>
        <v/>
      </c>
      <c r="L109" s="1" t="e">
        <f t="shared" si="25"/>
        <v>#VALUE!</v>
      </c>
      <c r="M109" s="1" t="str">
        <f t="shared" si="19"/>
        <v/>
      </c>
      <c r="N109" s="1">
        <f t="shared" si="20"/>
        <v>2072.1309999999994</v>
      </c>
    </row>
    <row r="110" spans="1:14" x14ac:dyDescent="0.25">
      <c r="A110" t="str">
        <f t="shared" si="13"/>
        <v/>
      </c>
      <c r="B110" s="7" t="str">
        <f t="shared" si="14"/>
        <v/>
      </c>
      <c r="C110" s="2">
        <v>100</v>
      </c>
      <c r="D110" s="1" t="str">
        <f t="shared" si="21"/>
        <v/>
      </c>
      <c r="E110" s="1" t="e">
        <f t="shared" si="15"/>
        <v>#VALUE!</v>
      </c>
      <c r="F110" s="1" t="str">
        <f t="shared" si="16"/>
        <v/>
      </c>
      <c r="G110" s="1" t="str">
        <f t="shared" si="17"/>
        <v/>
      </c>
      <c r="H110" s="1" t="e">
        <f t="shared" si="18"/>
        <v>#VALUE!</v>
      </c>
      <c r="I110" s="1" t="str">
        <f t="shared" si="22"/>
        <v/>
      </c>
      <c r="J110" s="1" t="e">
        <f t="shared" si="23"/>
        <v>#VALUE!</v>
      </c>
      <c r="K110" s="1" t="str">
        <f t="shared" si="24"/>
        <v/>
      </c>
      <c r="L110" s="1" t="e">
        <f t="shared" si="25"/>
        <v>#VALUE!</v>
      </c>
      <c r="M110" s="1" t="str">
        <f t="shared" si="19"/>
        <v/>
      </c>
      <c r="N110" s="1">
        <f t="shared" si="20"/>
        <v>2072.1309999999994</v>
      </c>
    </row>
    <row r="111" spans="1:14" x14ac:dyDescent="0.25">
      <c r="A111" t="str">
        <f t="shared" si="13"/>
        <v/>
      </c>
      <c r="B111" s="7" t="str">
        <f t="shared" si="14"/>
        <v/>
      </c>
      <c r="C111" s="2">
        <v>101</v>
      </c>
      <c r="D111" s="1" t="str">
        <f t="shared" si="21"/>
        <v/>
      </c>
      <c r="E111" s="1" t="e">
        <f t="shared" si="15"/>
        <v>#VALUE!</v>
      </c>
      <c r="F111" s="1" t="str">
        <f t="shared" si="16"/>
        <v/>
      </c>
      <c r="G111" s="1" t="str">
        <f t="shared" si="17"/>
        <v/>
      </c>
      <c r="H111" s="1" t="e">
        <f t="shared" si="18"/>
        <v>#VALUE!</v>
      </c>
      <c r="I111" s="1" t="str">
        <f t="shared" si="22"/>
        <v/>
      </c>
      <c r="J111" s="1" t="e">
        <f t="shared" si="23"/>
        <v>#VALUE!</v>
      </c>
      <c r="K111" s="1" t="str">
        <f t="shared" si="24"/>
        <v/>
      </c>
      <c r="L111" s="1" t="e">
        <f t="shared" si="25"/>
        <v>#VALUE!</v>
      </c>
      <c r="M111" s="1" t="str">
        <f t="shared" si="19"/>
        <v/>
      </c>
      <c r="N111" s="1">
        <f t="shared" si="20"/>
        <v>2072.1309999999994</v>
      </c>
    </row>
    <row r="112" spans="1:14" x14ac:dyDescent="0.25">
      <c r="A112" t="str">
        <f t="shared" si="13"/>
        <v/>
      </c>
      <c r="B112" s="7" t="str">
        <f t="shared" si="14"/>
        <v/>
      </c>
      <c r="C112" s="2">
        <v>102</v>
      </c>
      <c r="D112" s="1" t="str">
        <f t="shared" si="21"/>
        <v/>
      </c>
      <c r="E112" s="1" t="e">
        <f t="shared" si="15"/>
        <v>#VALUE!</v>
      </c>
      <c r="F112" s="1" t="str">
        <f t="shared" si="16"/>
        <v/>
      </c>
      <c r="G112" s="1" t="str">
        <f t="shared" si="17"/>
        <v/>
      </c>
      <c r="H112" s="1" t="e">
        <f t="shared" si="18"/>
        <v>#VALUE!</v>
      </c>
      <c r="I112" s="1" t="str">
        <f t="shared" si="22"/>
        <v/>
      </c>
      <c r="J112" s="1" t="e">
        <f t="shared" si="23"/>
        <v>#VALUE!</v>
      </c>
      <c r="K112" s="1" t="str">
        <f t="shared" si="24"/>
        <v/>
      </c>
      <c r="L112" s="1" t="e">
        <f t="shared" si="25"/>
        <v>#VALUE!</v>
      </c>
      <c r="M112" s="1" t="str">
        <f t="shared" si="19"/>
        <v/>
      </c>
      <c r="N112" s="1">
        <f t="shared" si="20"/>
        <v>2072.1309999999994</v>
      </c>
    </row>
    <row r="113" spans="1:14" x14ac:dyDescent="0.25">
      <c r="A113" t="str">
        <f t="shared" si="13"/>
        <v/>
      </c>
      <c r="B113" s="7" t="str">
        <f t="shared" si="14"/>
        <v/>
      </c>
      <c r="C113" s="2">
        <v>103</v>
      </c>
      <c r="D113" s="1" t="str">
        <f t="shared" si="21"/>
        <v/>
      </c>
      <c r="E113" s="1" t="e">
        <f t="shared" si="15"/>
        <v>#VALUE!</v>
      </c>
      <c r="F113" s="1" t="str">
        <f t="shared" si="16"/>
        <v/>
      </c>
      <c r="G113" s="1" t="str">
        <f t="shared" si="17"/>
        <v/>
      </c>
      <c r="H113" s="1" t="e">
        <f t="shared" si="18"/>
        <v>#VALUE!</v>
      </c>
      <c r="I113" s="1" t="str">
        <f t="shared" si="22"/>
        <v/>
      </c>
      <c r="J113" s="1" t="e">
        <f t="shared" si="23"/>
        <v>#VALUE!</v>
      </c>
      <c r="K113" s="1" t="str">
        <f t="shared" si="24"/>
        <v/>
      </c>
      <c r="L113" s="1" t="e">
        <f t="shared" si="25"/>
        <v>#VALUE!</v>
      </c>
      <c r="M113" s="1" t="str">
        <f t="shared" si="19"/>
        <v/>
      </c>
      <c r="N113" s="1">
        <f t="shared" si="20"/>
        <v>2072.1309999999994</v>
      </c>
    </row>
    <row r="114" spans="1:14" x14ac:dyDescent="0.25">
      <c r="A114" t="str">
        <f t="shared" si="13"/>
        <v/>
      </c>
      <c r="B114" s="7" t="str">
        <f t="shared" si="14"/>
        <v/>
      </c>
      <c r="C114" s="2">
        <v>104</v>
      </c>
      <c r="D114" s="1" t="str">
        <f t="shared" si="21"/>
        <v/>
      </c>
      <c r="E114" s="1" t="e">
        <f t="shared" si="15"/>
        <v>#VALUE!</v>
      </c>
      <c r="F114" s="1" t="str">
        <f t="shared" si="16"/>
        <v/>
      </c>
      <c r="G114" s="1" t="str">
        <f t="shared" si="17"/>
        <v/>
      </c>
      <c r="H114" s="1" t="e">
        <f t="shared" si="18"/>
        <v>#VALUE!</v>
      </c>
      <c r="I114" s="1" t="str">
        <f t="shared" si="22"/>
        <v/>
      </c>
      <c r="J114" s="1" t="e">
        <f t="shared" si="23"/>
        <v>#VALUE!</v>
      </c>
      <c r="K114" s="1" t="str">
        <f t="shared" si="24"/>
        <v/>
      </c>
      <c r="L114" s="1" t="e">
        <f t="shared" si="25"/>
        <v>#VALUE!</v>
      </c>
      <c r="M114" s="1" t="str">
        <f t="shared" si="19"/>
        <v/>
      </c>
      <c r="N114" s="1">
        <f t="shared" si="20"/>
        <v>2072.1309999999994</v>
      </c>
    </row>
    <row r="115" spans="1:14" x14ac:dyDescent="0.25">
      <c r="A115" t="str">
        <f t="shared" si="13"/>
        <v/>
      </c>
      <c r="B115" s="7" t="str">
        <f t="shared" si="14"/>
        <v/>
      </c>
      <c r="C115" s="2">
        <v>105</v>
      </c>
      <c r="D115" s="1" t="str">
        <f t="shared" si="21"/>
        <v/>
      </c>
      <c r="E115" s="1" t="e">
        <f t="shared" si="15"/>
        <v>#VALUE!</v>
      </c>
      <c r="F115" s="1" t="str">
        <f t="shared" si="16"/>
        <v/>
      </c>
      <c r="G115" s="1" t="str">
        <f t="shared" si="17"/>
        <v/>
      </c>
      <c r="H115" s="1" t="e">
        <f t="shared" si="18"/>
        <v>#VALUE!</v>
      </c>
      <c r="I115" s="1" t="str">
        <f t="shared" si="22"/>
        <v/>
      </c>
      <c r="J115" s="1" t="e">
        <f t="shared" si="23"/>
        <v>#VALUE!</v>
      </c>
      <c r="K115" s="1" t="str">
        <f t="shared" si="24"/>
        <v/>
      </c>
      <c r="L115" s="1" t="e">
        <f t="shared" si="25"/>
        <v>#VALUE!</v>
      </c>
      <c r="M115" s="1" t="str">
        <f t="shared" si="19"/>
        <v/>
      </c>
      <c r="N115" s="1">
        <f t="shared" si="20"/>
        <v>2072.1309999999994</v>
      </c>
    </row>
    <row r="116" spans="1:14" x14ac:dyDescent="0.25">
      <c r="A116" t="str">
        <f t="shared" si="13"/>
        <v/>
      </c>
      <c r="B116" s="7" t="str">
        <f t="shared" si="14"/>
        <v/>
      </c>
      <c r="C116" s="2">
        <v>106</v>
      </c>
      <c r="D116" s="1" t="str">
        <f t="shared" si="21"/>
        <v/>
      </c>
      <c r="E116" s="1" t="e">
        <f t="shared" si="15"/>
        <v>#VALUE!</v>
      </c>
      <c r="F116" s="1" t="str">
        <f t="shared" si="16"/>
        <v/>
      </c>
      <c r="G116" s="1" t="str">
        <f t="shared" si="17"/>
        <v/>
      </c>
      <c r="H116" s="1" t="e">
        <f t="shared" si="18"/>
        <v>#VALUE!</v>
      </c>
      <c r="I116" s="1" t="str">
        <f t="shared" si="22"/>
        <v/>
      </c>
      <c r="J116" s="1" t="e">
        <f t="shared" si="23"/>
        <v>#VALUE!</v>
      </c>
      <c r="K116" s="1" t="str">
        <f t="shared" si="24"/>
        <v/>
      </c>
      <c r="L116" s="1" t="e">
        <f t="shared" si="25"/>
        <v>#VALUE!</v>
      </c>
      <c r="M116" s="1" t="str">
        <f t="shared" si="19"/>
        <v/>
      </c>
      <c r="N116" s="1">
        <f t="shared" si="20"/>
        <v>2072.1309999999994</v>
      </c>
    </row>
    <row r="117" spans="1:14" x14ac:dyDescent="0.25">
      <c r="A117" t="str">
        <f t="shared" si="13"/>
        <v/>
      </c>
      <c r="B117" s="7" t="str">
        <f t="shared" si="14"/>
        <v/>
      </c>
      <c r="C117" s="2">
        <v>107</v>
      </c>
      <c r="D117" s="1" t="str">
        <f t="shared" si="21"/>
        <v/>
      </c>
      <c r="E117" s="1" t="e">
        <f t="shared" si="15"/>
        <v>#VALUE!</v>
      </c>
      <c r="F117" s="1" t="str">
        <f t="shared" si="16"/>
        <v/>
      </c>
      <c r="G117" s="1" t="str">
        <f t="shared" si="17"/>
        <v/>
      </c>
      <c r="H117" s="1" t="e">
        <f t="shared" si="18"/>
        <v>#VALUE!</v>
      </c>
      <c r="I117" s="1" t="str">
        <f t="shared" si="22"/>
        <v/>
      </c>
      <c r="J117" s="1" t="e">
        <f t="shared" si="23"/>
        <v>#VALUE!</v>
      </c>
      <c r="K117" s="1" t="str">
        <f t="shared" si="24"/>
        <v/>
      </c>
      <c r="L117" s="1" t="e">
        <f t="shared" si="25"/>
        <v>#VALUE!</v>
      </c>
      <c r="M117" s="1" t="str">
        <f t="shared" si="19"/>
        <v/>
      </c>
      <c r="N117" s="1">
        <f t="shared" si="20"/>
        <v>2072.1309999999994</v>
      </c>
    </row>
    <row r="118" spans="1:14" x14ac:dyDescent="0.25">
      <c r="A118" t="str">
        <f t="shared" si="13"/>
        <v/>
      </c>
      <c r="B118" s="7" t="str">
        <f t="shared" si="14"/>
        <v/>
      </c>
      <c r="C118" s="2">
        <v>108</v>
      </c>
      <c r="D118" s="1" t="str">
        <f t="shared" si="21"/>
        <v/>
      </c>
      <c r="E118" s="1" t="e">
        <f t="shared" si="15"/>
        <v>#VALUE!</v>
      </c>
      <c r="F118" s="1" t="str">
        <f t="shared" si="16"/>
        <v/>
      </c>
      <c r="G118" s="1" t="str">
        <f t="shared" si="17"/>
        <v/>
      </c>
      <c r="H118" s="1" t="e">
        <f t="shared" si="18"/>
        <v>#VALUE!</v>
      </c>
      <c r="I118" s="1" t="str">
        <f t="shared" si="22"/>
        <v/>
      </c>
      <c r="J118" s="1" t="e">
        <f t="shared" si="23"/>
        <v>#VALUE!</v>
      </c>
      <c r="K118" s="1" t="str">
        <f t="shared" si="24"/>
        <v/>
      </c>
      <c r="L118" s="1" t="e">
        <f t="shared" si="25"/>
        <v>#VALUE!</v>
      </c>
      <c r="M118" s="1" t="str">
        <f t="shared" si="19"/>
        <v/>
      </c>
      <c r="N118" s="1">
        <f t="shared" si="20"/>
        <v>2072.1309999999994</v>
      </c>
    </row>
    <row r="119" spans="1:14" x14ac:dyDescent="0.25">
      <c r="A119" t="str">
        <f t="shared" si="13"/>
        <v/>
      </c>
      <c r="B119" s="7" t="str">
        <f t="shared" si="14"/>
        <v/>
      </c>
      <c r="C119" s="2">
        <v>109</v>
      </c>
      <c r="D119" s="1" t="str">
        <f t="shared" si="21"/>
        <v/>
      </c>
      <c r="E119" s="1" t="e">
        <f t="shared" si="15"/>
        <v>#VALUE!</v>
      </c>
      <c r="F119" s="1" t="str">
        <f t="shared" si="16"/>
        <v/>
      </c>
      <c r="G119" s="1" t="str">
        <f t="shared" si="17"/>
        <v/>
      </c>
      <c r="H119" s="1" t="e">
        <f t="shared" si="18"/>
        <v>#VALUE!</v>
      </c>
      <c r="I119" s="1" t="str">
        <f t="shared" si="22"/>
        <v/>
      </c>
      <c r="J119" s="1" t="e">
        <f t="shared" si="23"/>
        <v>#VALUE!</v>
      </c>
      <c r="K119" s="1" t="str">
        <f t="shared" si="24"/>
        <v/>
      </c>
      <c r="L119" s="1" t="e">
        <f t="shared" si="25"/>
        <v>#VALUE!</v>
      </c>
      <c r="M119" s="1" t="str">
        <f t="shared" si="19"/>
        <v/>
      </c>
      <c r="N119" s="1">
        <f t="shared" si="20"/>
        <v>2072.1309999999994</v>
      </c>
    </row>
    <row r="120" spans="1:14" x14ac:dyDescent="0.25">
      <c r="A120" t="str">
        <f t="shared" si="13"/>
        <v/>
      </c>
      <c r="B120" s="7" t="str">
        <f t="shared" si="14"/>
        <v/>
      </c>
      <c r="C120" s="2">
        <v>110</v>
      </c>
      <c r="D120" s="1" t="str">
        <f t="shared" si="21"/>
        <v/>
      </c>
      <c r="E120" s="1" t="e">
        <f t="shared" si="15"/>
        <v>#VALUE!</v>
      </c>
      <c r="F120" s="1" t="str">
        <f t="shared" si="16"/>
        <v/>
      </c>
      <c r="G120" s="1" t="str">
        <f t="shared" si="17"/>
        <v/>
      </c>
      <c r="H120" s="1" t="e">
        <f t="shared" si="18"/>
        <v>#VALUE!</v>
      </c>
      <c r="I120" s="1" t="str">
        <f t="shared" si="22"/>
        <v/>
      </c>
      <c r="J120" s="1" t="e">
        <f t="shared" si="23"/>
        <v>#VALUE!</v>
      </c>
      <c r="K120" s="1" t="str">
        <f t="shared" si="24"/>
        <v/>
      </c>
      <c r="L120" s="1" t="e">
        <f t="shared" si="25"/>
        <v>#VALUE!</v>
      </c>
      <c r="M120" s="1" t="str">
        <f t="shared" si="19"/>
        <v/>
      </c>
      <c r="N120" s="1">
        <f t="shared" si="20"/>
        <v>2072.1309999999994</v>
      </c>
    </row>
    <row r="121" spans="1:14" x14ac:dyDescent="0.25">
      <c r="A121" t="str">
        <f t="shared" si="13"/>
        <v/>
      </c>
      <c r="B121" s="7" t="str">
        <f t="shared" si="14"/>
        <v/>
      </c>
      <c r="C121" s="2">
        <v>111</v>
      </c>
      <c r="D121" s="1" t="str">
        <f t="shared" si="21"/>
        <v/>
      </c>
      <c r="E121" s="1" t="e">
        <f t="shared" si="15"/>
        <v>#VALUE!</v>
      </c>
      <c r="F121" s="1" t="str">
        <f t="shared" si="16"/>
        <v/>
      </c>
      <c r="G121" s="1" t="str">
        <f t="shared" si="17"/>
        <v/>
      </c>
      <c r="H121" s="1" t="e">
        <f t="shared" si="18"/>
        <v>#VALUE!</v>
      </c>
      <c r="I121" s="1" t="str">
        <f t="shared" si="22"/>
        <v/>
      </c>
      <c r="J121" s="1" t="e">
        <f t="shared" si="23"/>
        <v>#VALUE!</v>
      </c>
      <c r="K121" s="1" t="str">
        <f t="shared" si="24"/>
        <v/>
      </c>
      <c r="L121" s="1" t="e">
        <f t="shared" si="25"/>
        <v>#VALUE!</v>
      </c>
      <c r="M121" s="1" t="str">
        <f t="shared" si="19"/>
        <v/>
      </c>
      <c r="N121" s="1">
        <f t="shared" si="20"/>
        <v>2072.1309999999994</v>
      </c>
    </row>
    <row r="122" spans="1:14" x14ac:dyDescent="0.25">
      <c r="A122" t="str">
        <f t="shared" si="13"/>
        <v/>
      </c>
      <c r="B122" s="7" t="str">
        <f t="shared" si="14"/>
        <v/>
      </c>
      <c r="C122" s="2">
        <v>112</v>
      </c>
      <c r="D122" s="1" t="str">
        <f t="shared" si="21"/>
        <v/>
      </c>
      <c r="E122" s="1" t="e">
        <f t="shared" si="15"/>
        <v>#VALUE!</v>
      </c>
      <c r="F122" s="1" t="str">
        <f t="shared" si="16"/>
        <v/>
      </c>
      <c r="G122" s="1" t="str">
        <f t="shared" si="17"/>
        <v/>
      </c>
      <c r="H122" s="1" t="e">
        <f t="shared" si="18"/>
        <v>#VALUE!</v>
      </c>
      <c r="I122" s="1" t="str">
        <f t="shared" si="22"/>
        <v/>
      </c>
      <c r="J122" s="1" t="e">
        <f t="shared" si="23"/>
        <v>#VALUE!</v>
      </c>
      <c r="K122" s="1" t="str">
        <f t="shared" si="24"/>
        <v/>
      </c>
      <c r="L122" s="1" t="e">
        <f t="shared" si="25"/>
        <v>#VALUE!</v>
      </c>
      <c r="M122" s="1" t="str">
        <f t="shared" si="19"/>
        <v/>
      </c>
      <c r="N122" s="1">
        <f t="shared" si="20"/>
        <v>2072.1309999999994</v>
      </c>
    </row>
    <row r="123" spans="1:14" x14ac:dyDescent="0.25">
      <c r="A123" t="str">
        <f t="shared" si="13"/>
        <v/>
      </c>
      <c r="B123" s="7" t="str">
        <f t="shared" si="14"/>
        <v/>
      </c>
      <c r="C123" s="2">
        <v>113</v>
      </c>
      <c r="D123" s="1" t="str">
        <f t="shared" si="21"/>
        <v/>
      </c>
      <c r="E123" s="1" t="e">
        <f t="shared" si="15"/>
        <v>#VALUE!</v>
      </c>
      <c r="F123" s="1" t="str">
        <f t="shared" si="16"/>
        <v/>
      </c>
      <c r="G123" s="1" t="str">
        <f t="shared" si="17"/>
        <v/>
      </c>
      <c r="H123" s="1" t="e">
        <f t="shared" si="18"/>
        <v>#VALUE!</v>
      </c>
      <c r="I123" s="1" t="str">
        <f t="shared" si="22"/>
        <v/>
      </c>
      <c r="J123" s="1" t="e">
        <f t="shared" si="23"/>
        <v>#VALUE!</v>
      </c>
      <c r="K123" s="1" t="str">
        <f t="shared" si="24"/>
        <v/>
      </c>
      <c r="L123" s="1" t="e">
        <f t="shared" si="25"/>
        <v>#VALUE!</v>
      </c>
      <c r="M123" s="1" t="str">
        <f t="shared" si="19"/>
        <v/>
      </c>
      <c r="N123" s="1">
        <f t="shared" si="20"/>
        <v>2072.1309999999994</v>
      </c>
    </row>
    <row r="124" spans="1:14" x14ac:dyDescent="0.25">
      <c r="A124" t="str">
        <f t="shared" si="13"/>
        <v/>
      </c>
      <c r="B124" s="7" t="str">
        <f t="shared" si="14"/>
        <v/>
      </c>
      <c r="C124" s="2">
        <v>114</v>
      </c>
      <c r="D124" s="1" t="str">
        <f t="shared" si="21"/>
        <v/>
      </c>
      <c r="E124" s="1" t="e">
        <f t="shared" si="15"/>
        <v>#VALUE!</v>
      </c>
      <c r="F124" s="1" t="str">
        <f t="shared" si="16"/>
        <v/>
      </c>
      <c r="G124" s="1" t="str">
        <f t="shared" si="17"/>
        <v/>
      </c>
      <c r="H124" s="1" t="e">
        <f t="shared" si="18"/>
        <v>#VALUE!</v>
      </c>
      <c r="I124" s="1" t="str">
        <f t="shared" si="22"/>
        <v/>
      </c>
      <c r="J124" s="1" t="e">
        <f t="shared" si="23"/>
        <v>#VALUE!</v>
      </c>
      <c r="K124" s="1" t="str">
        <f t="shared" si="24"/>
        <v/>
      </c>
      <c r="L124" s="1" t="e">
        <f t="shared" si="25"/>
        <v>#VALUE!</v>
      </c>
      <c r="M124" s="1" t="str">
        <f t="shared" si="19"/>
        <v/>
      </c>
      <c r="N124" s="1">
        <f t="shared" si="20"/>
        <v>2072.1309999999994</v>
      </c>
    </row>
    <row r="125" spans="1:14" x14ac:dyDescent="0.25">
      <c r="A125" t="str">
        <f t="shared" si="13"/>
        <v/>
      </c>
      <c r="B125" s="7" t="str">
        <f t="shared" si="14"/>
        <v/>
      </c>
      <c r="C125" s="2">
        <v>115</v>
      </c>
      <c r="D125" s="1" t="str">
        <f t="shared" si="21"/>
        <v/>
      </c>
      <c r="E125" s="1" t="e">
        <f t="shared" si="15"/>
        <v>#VALUE!</v>
      </c>
      <c r="F125" s="1" t="str">
        <f t="shared" si="16"/>
        <v/>
      </c>
      <c r="G125" s="1" t="str">
        <f t="shared" si="17"/>
        <v/>
      </c>
      <c r="H125" s="1" t="e">
        <f t="shared" si="18"/>
        <v>#VALUE!</v>
      </c>
      <c r="I125" s="1" t="str">
        <f t="shared" si="22"/>
        <v/>
      </c>
      <c r="J125" s="1" t="e">
        <f t="shared" si="23"/>
        <v>#VALUE!</v>
      </c>
      <c r="K125" s="1" t="str">
        <f t="shared" si="24"/>
        <v/>
      </c>
      <c r="L125" s="1" t="e">
        <f t="shared" si="25"/>
        <v>#VALUE!</v>
      </c>
      <c r="M125" s="1" t="str">
        <f t="shared" si="19"/>
        <v/>
      </c>
      <c r="N125" s="1">
        <f t="shared" si="20"/>
        <v>2072.1309999999994</v>
      </c>
    </row>
    <row r="126" spans="1:14" x14ac:dyDescent="0.25">
      <c r="A126" t="str">
        <f t="shared" si="13"/>
        <v/>
      </c>
      <c r="B126" s="7" t="str">
        <f t="shared" si="14"/>
        <v/>
      </c>
      <c r="C126" s="2">
        <v>116</v>
      </c>
      <c r="D126" s="1" t="str">
        <f t="shared" si="21"/>
        <v/>
      </c>
      <c r="E126" s="1" t="e">
        <f t="shared" si="15"/>
        <v>#VALUE!</v>
      </c>
      <c r="F126" s="1" t="str">
        <f t="shared" si="16"/>
        <v/>
      </c>
      <c r="G126" s="1" t="str">
        <f t="shared" si="17"/>
        <v/>
      </c>
      <c r="H126" s="1" t="e">
        <f t="shared" si="18"/>
        <v>#VALUE!</v>
      </c>
      <c r="I126" s="1" t="str">
        <f t="shared" si="22"/>
        <v/>
      </c>
      <c r="J126" s="1" t="e">
        <f t="shared" si="23"/>
        <v>#VALUE!</v>
      </c>
      <c r="K126" s="1" t="str">
        <f t="shared" si="24"/>
        <v/>
      </c>
      <c r="L126" s="1" t="e">
        <f t="shared" si="25"/>
        <v>#VALUE!</v>
      </c>
      <c r="M126" s="1" t="str">
        <f t="shared" si="19"/>
        <v/>
      </c>
      <c r="N126" s="1">
        <f t="shared" si="20"/>
        <v>2072.1309999999994</v>
      </c>
    </row>
    <row r="127" spans="1:14" x14ac:dyDescent="0.25">
      <c r="A127" t="str">
        <f t="shared" si="13"/>
        <v/>
      </c>
      <c r="B127" s="7" t="str">
        <f t="shared" si="14"/>
        <v/>
      </c>
      <c r="C127" s="2">
        <v>117</v>
      </c>
      <c r="D127" s="1" t="str">
        <f t="shared" si="21"/>
        <v/>
      </c>
      <c r="E127" s="1" t="e">
        <f t="shared" si="15"/>
        <v>#VALUE!</v>
      </c>
      <c r="F127" s="1" t="str">
        <f t="shared" si="16"/>
        <v/>
      </c>
      <c r="G127" s="1" t="str">
        <f t="shared" si="17"/>
        <v/>
      </c>
      <c r="H127" s="1" t="e">
        <f t="shared" si="18"/>
        <v>#VALUE!</v>
      </c>
      <c r="I127" s="1" t="str">
        <f t="shared" si="22"/>
        <v/>
      </c>
      <c r="J127" s="1" t="e">
        <f t="shared" si="23"/>
        <v>#VALUE!</v>
      </c>
      <c r="K127" s="1" t="str">
        <f t="shared" si="24"/>
        <v/>
      </c>
      <c r="L127" s="1" t="e">
        <f t="shared" si="25"/>
        <v>#VALUE!</v>
      </c>
      <c r="M127" s="1" t="str">
        <f t="shared" si="19"/>
        <v/>
      </c>
      <c r="N127" s="1">
        <f t="shared" si="20"/>
        <v>2072.1309999999994</v>
      </c>
    </row>
    <row r="128" spans="1:14" x14ac:dyDescent="0.25">
      <c r="A128" t="str">
        <f t="shared" si="13"/>
        <v/>
      </c>
      <c r="B128" s="7" t="str">
        <f t="shared" si="14"/>
        <v/>
      </c>
      <c r="C128" s="2">
        <v>118</v>
      </c>
      <c r="D128" s="1" t="str">
        <f t="shared" si="21"/>
        <v/>
      </c>
      <c r="E128" s="1" t="e">
        <f t="shared" si="15"/>
        <v>#VALUE!</v>
      </c>
      <c r="F128" s="1" t="str">
        <f t="shared" si="16"/>
        <v/>
      </c>
      <c r="G128" s="1" t="str">
        <f t="shared" si="17"/>
        <v/>
      </c>
      <c r="H128" s="1" t="e">
        <f t="shared" si="18"/>
        <v>#VALUE!</v>
      </c>
      <c r="I128" s="1" t="str">
        <f t="shared" si="22"/>
        <v/>
      </c>
      <c r="J128" s="1" t="e">
        <f t="shared" si="23"/>
        <v>#VALUE!</v>
      </c>
      <c r="K128" s="1" t="str">
        <f t="shared" si="24"/>
        <v/>
      </c>
      <c r="L128" s="1" t="e">
        <f t="shared" si="25"/>
        <v>#VALUE!</v>
      </c>
      <c r="M128" s="1" t="str">
        <f t="shared" si="19"/>
        <v/>
      </c>
      <c r="N128" s="1">
        <f t="shared" si="20"/>
        <v>2072.1309999999994</v>
      </c>
    </row>
    <row r="129" spans="1:14" x14ac:dyDescent="0.25">
      <c r="A129" t="str">
        <f t="shared" si="13"/>
        <v/>
      </c>
      <c r="B129" s="7" t="str">
        <f t="shared" si="14"/>
        <v/>
      </c>
      <c r="C129" s="2">
        <v>119</v>
      </c>
      <c r="D129" s="1" t="str">
        <f t="shared" si="21"/>
        <v/>
      </c>
      <c r="E129" s="1" t="e">
        <f t="shared" si="15"/>
        <v>#VALUE!</v>
      </c>
      <c r="F129" s="1" t="str">
        <f t="shared" si="16"/>
        <v/>
      </c>
      <c r="G129" s="1" t="str">
        <f t="shared" si="17"/>
        <v/>
      </c>
      <c r="H129" s="1" t="e">
        <f t="shared" si="18"/>
        <v>#VALUE!</v>
      </c>
      <c r="I129" s="1" t="str">
        <f t="shared" si="22"/>
        <v/>
      </c>
      <c r="J129" s="1" t="e">
        <f t="shared" si="23"/>
        <v>#VALUE!</v>
      </c>
      <c r="K129" s="1" t="str">
        <f t="shared" si="24"/>
        <v/>
      </c>
      <c r="L129" s="1" t="e">
        <f t="shared" si="25"/>
        <v>#VALUE!</v>
      </c>
      <c r="M129" s="1" t="str">
        <f t="shared" si="19"/>
        <v/>
      </c>
      <c r="N129" s="1">
        <f t="shared" si="20"/>
        <v>2072.1309999999994</v>
      </c>
    </row>
    <row r="130" spans="1:14" x14ac:dyDescent="0.25">
      <c r="A130" t="str">
        <f t="shared" si="13"/>
        <v/>
      </c>
      <c r="B130" s="7" t="str">
        <f t="shared" si="14"/>
        <v/>
      </c>
      <c r="C130" s="2">
        <v>120</v>
      </c>
      <c r="D130" s="1" t="str">
        <f t="shared" si="21"/>
        <v/>
      </c>
      <c r="E130" s="1" t="e">
        <f t="shared" si="15"/>
        <v>#VALUE!</v>
      </c>
      <c r="F130" s="1" t="str">
        <f t="shared" si="16"/>
        <v/>
      </c>
      <c r="G130" s="1" t="str">
        <f t="shared" si="17"/>
        <v/>
      </c>
      <c r="H130" s="1" t="e">
        <f t="shared" si="18"/>
        <v>#VALUE!</v>
      </c>
      <c r="I130" s="1" t="str">
        <f t="shared" si="22"/>
        <v/>
      </c>
      <c r="J130" s="1" t="e">
        <f t="shared" si="23"/>
        <v>#VALUE!</v>
      </c>
      <c r="K130" s="1" t="str">
        <f t="shared" si="24"/>
        <v/>
      </c>
      <c r="L130" s="1" t="e">
        <f t="shared" si="25"/>
        <v>#VALUE!</v>
      </c>
      <c r="M130" s="1" t="str">
        <f t="shared" si="19"/>
        <v/>
      </c>
      <c r="N130" s="1">
        <f t="shared" si="20"/>
        <v>2072.1309999999994</v>
      </c>
    </row>
  </sheetData>
  <mergeCells count="1">
    <mergeCell ref="Q3:R3"/>
  </mergeCells>
  <dataValidations count="1">
    <dataValidation type="list" allowBlank="1" showInputMessage="1" showErrorMessage="1" sqref="D4" xr:uid="{B2F27542-7A8C-4B36-9147-906727094039}">
      <formula1>$XFC$1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CORRESPONSAL-4747</vt:lpstr>
      <vt:lpstr>4750-MAX</vt:lpstr>
      <vt:lpstr>4752-VIP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2026-05-29T01:54:39Z</dcterms:modified>
</cp:coreProperties>
</file>